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psp-fs01\кд\ОМТС\Рабочая\Группа реализации\ОПЕР ИНФ\_Рекл текущ файлы на сайте МП\для новых объяв_скоррект\"/>
    </mc:Choice>
  </mc:AlternateContent>
  <bookViews>
    <workbookView xWindow="0" yWindow="0" windowWidth="24000" windowHeight="9000" tabRatio="858"/>
  </bookViews>
  <sheets>
    <sheet name="Погрузчик на продажу_3ед_1923" sheetId="15" r:id="rId1"/>
    <sheet name="Архив торгов для их участников" sheetId="18" r:id="rId2"/>
    <sheet name="Грейфер 35ед_3239" sheetId="5" state="hidden" r:id="rId3"/>
    <sheet name="Портальный кран_1 ед_2600тр" sheetId="20" state="hidden" r:id="rId4"/>
    <sheet name="Автомобили_2ед_1180" sheetId="19" r:id="rId5"/>
    <sheet name="Мраморн плиты_1132ед_152" sheetId="23" state="hidden" r:id="rId6"/>
    <sheet name="Контейнеры 10ед_387" sheetId="25" state="hidden" r:id="rId7"/>
    <sheet name="Оборудование_станок_4ед_1183" sheetId="24" r:id="rId8"/>
    <sheet name="ОПИСЬ ПЕРЕЧНЯ" sheetId="17" r:id="rId9"/>
  </sheets>
  <definedNames>
    <definedName name="_xlnm._FilterDatabase" localSheetId="0" hidden="1">'Погрузчик на продажу_3ед_1923'!$A$40:$O$42</definedName>
    <definedName name="_xlnm.Print_Area" localSheetId="4">Автомобили_2ед_1180!$A$1:$P$16</definedName>
    <definedName name="_xlnm.Print_Area" localSheetId="1">'Архив торгов для их участников'!$A$1:$M$12</definedName>
    <definedName name="_xlnm.Print_Area" localSheetId="2">'Грейфер 35ед_3239'!$A$1:$N$47</definedName>
    <definedName name="_xlnm.Print_Area" localSheetId="5">'Мраморн плиты_1132ед_152'!$A$1:$G$4</definedName>
    <definedName name="_xlnm.Print_Area" localSheetId="8">'ОПИСЬ ПЕРЕЧНЯ'!$A$1:$L$17</definedName>
    <definedName name="_xlnm.Print_Area" localSheetId="0">'Погрузчик на продажу_3ед_1923'!$A$1:$O$73</definedName>
    <definedName name="_xlnm.Print_Area" localSheetId="3">'Портальный кран_1 ед_2600тр'!$A$1:$J$15</definedName>
  </definedNames>
  <calcPr calcId="162913"/>
</workbook>
</file>

<file path=xl/calcChain.xml><?xml version="1.0" encoding="utf-8"?>
<calcChain xmlns="http://schemas.openxmlformats.org/spreadsheetml/2006/main">
  <c r="L10" i="17" l="1"/>
  <c r="K10" i="17"/>
  <c r="J10" i="17"/>
  <c r="L9" i="17"/>
  <c r="H23" i="24"/>
  <c r="H21" i="24" l="1"/>
  <c r="H15" i="24" l="1"/>
  <c r="K15" i="18" l="1"/>
  <c r="L5" i="17" l="1"/>
  <c r="L8" i="17" l="1"/>
  <c r="L6" i="17" l="1"/>
  <c r="O11" i="19" l="1"/>
  <c r="L7" i="17" s="1"/>
  <c r="H10" i="24" l="1"/>
  <c r="F19" i="25" l="1"/>
  <c r="K43" i="15" l="1"/>
  <c r="M42" i="5" l="1"/>
  <c r="K44" i="15" l="1"/>
  <c r="L4" i="17" l="1"/>
  <c r="B33" i="15" l="1"/>
</calcChain>
</file>

<file path=xl/sharedStrings.xml><?xml version="1.0" encoding="utf-8"?>
<sst xmlns="http://schemas.openxmlformats.org/spreadsheetml/2006/main" count="556" uniqueCount="336">
  <si>
    <t>№</t>
  </si>
  <si>
    <t>МАРКА</t>
  </si>
  <si>
    <t>Примечание</t>
  </si>
  <si>
    <t>Год выпуска</t>
  </si>
  <si>
    <t>Кол-во, ед.</t>
  </si>
  <si>
    <t>Инв № (Гос №)</t>
  </si>
  <si>
    <t>Свои предложения направляйте на электронный адрес: sales@seaport.spb.ru</t>
  </si>
  <si>
    <t>Стартовая цена, тыс.руб.  (за ед.)</t>
  </si>
  <si>
    <t>Наименование</t>
  </si>
  <si>
    <t>Год выпуска (ввода в эксплуатацию)</t>
  </si>
  <si>
    <t>Техническое состояние</t>
  </si>
  <si>
    <t>Борт. №</t>
  </si>
  <si>
    <t>Наработка, моточасы</t>
  </si>
  <si>
    <t>Примечания</t>
  </si>
  <si>
    <t>Запрос предложений (ЗП)</t>
  </si>
  <si>
    <t>ЗП не является торгами (конкурсом, аукционом) или публичным конкурсом в соответствии со статьями 447-449 части первой и статьями 1057 - 1061 части второй ГК РФ, и не накладывает на Общество обязательств, установленных указанными статьями ГК РФ</t>
  </si>
  <si>
    <t>Наименование продажи</t>
  </si>
  <si>
    <t>Электронный почтовый адрес для  приема предложений в форме электронного документа и официальной переписки с Участниками ЗП</t>
  </si>
  <si>
    <t>Дата и время окончания подачи заявок</t>
  </si>
  <si>
    <t>Место рассмотрения заявок и подведения итогов</t>
  </si>
  <si>
    <t>198035, г. Санкт-Петербург, Межевой канал, д. 5</t>
  </si>
  <si>
    <t>Дата и время подведения итогов</t>
  </si>
  <si>
    <t>Стартовая цена - указана в Приложении № 1 по каждой позиции</t>
  </si>
  <si>
    <t>Форма Заявки участника ЗП</t>
  </si>
  <si>
    <t>Приложении № 1</t>
  </si>
  <si>
    <t>Заполнение полей участником, в т.ч.  своих цен на интересующие позиции. Документ (Приложение №1) подписывается и ставится печать</t>
  </si>
  <si>
    <t>Прилагаемые документы к Заявке участника ЗП</t>
  </si>
  <si>
    <t>Устав; свидетельство о регистрации, свидетельство о постановке на налоговый учет, письмо для статуправления</t>
  </si>
  <si>
    <t>Критерии определения наилучшей заявки/предложения</t>
  </si>
  <si>
    <t xml:space="preserve">Максимальная цена позиции  на условиях предоплаты </t>
  </si>
  <si>
    <t>Сроки подписания договора победителем запроса предложений</t>
  </si>
  <si>
    <t>Место поставки</t>
  </si>
  <si>
    <t xml:space="preserve">
«_____»_______________ года
№________________________
</t>
  </si>
  <si>
    <t xml:space="preserve">Приложение № 1 </t>
  </si>
  <si>
    <t>Уважаемые господа!</t>
  </si>
  <si>
    <t xml:space="preserve">Изучив Извещение о проведении Запроса предложений, принимая установленные в них требования и условия Запроса предложений,
</t>
  </si>
  <si>
    <t>(полное наименование Участника с указанием организационно-правовой формы)</t>
  </si>
  <si>
    <t>зарегистрированное по адресу</t>
  </si>
  <si>
    <t>(юридический адрес Участника)</t>
  </si>
  <si>
    <t>(краткое описание выкупаемого оборудования)</t>
  </si>
  <si>
    <t>№ позиции</t>
  </si>
  <si>
    <t>Предложение Участника</t>
  </si>
  <si>
    <t>ИТОГО с НДС, руб.</t>
  </si>
  <si>
    <t>В том числе НДС, руб.</t>
  </si>
  <si>
    <t xml:space="preserve">
Настоящая Заявка имеет правовой статус оферты и действует до «____»_____________________ года.
</t>
  </si>
  <si>
    <t>Настоящая Заявка дополняется следующими документами, включая неотъемлемые приложения:</t>
  </si>
  <si>
    <t>(подпись, М.П.)</t>
  </si>
  <si>
    <t xml:space="preserve">(фамилия, имя, отчество подписавшего, должность)
</t>
  </si>
  <si>
    <t>1.1      Участник присваивает технико-коммерческому предложению дату и номер в соответствии с принятыми у него правилами документооборота.</t>
  </si>
  <si>
    <t>1.2      Участник должен указать свое полное наименование (с указанием организационно-правовой формы) и юридический адрес.</t>
  </si>
  <si>
    <t xml:space="preserve">1.4      Участник должен указать срок действия Заявки </t>
  </si>
  <si>
    <t>1.7     Письмо должно быть подписано и скреплено печатью</t>
  </si>
  <si>
    <t xml:space="preserve">Информация </t>
  </si>
  <si>
    <t xml:space="preserve">Наименование </t>
  </si>
  <si>
    <t>предлагает заключить Договор на продажу б/у перегрузочного оборудования:</t>
  </si>
  <si>
    <t>на условиях и в соответствии с настоящим Технико-коммерческим предложением на продажу б/у перегрузочного оборудования:</t>
  </si>
  <si>
    <t xml:space="preserve">Технические характеристики перегрузочного оборудования и стартовая цена продавца </t>
  </si>
  <si>
    <t xml:space="preserve">Продажа перегрузочного оборудования будет осуществлена в полном соответствии с требованиями, </t>
  </si>
  <si>
    <t xml:space="preserve"> изложенными в данном Приложении №1 и на условиях оплаты и вывоза указанных в Извещении. </t>
  </si>
  <si>
    <t xml:space="preserve">1. Документы, подтверждающие соответствие Участника установленным требованиям — на ____ листах (перечень  юр. док-тов - в Извещении)
</t>
  </si>
  <si>
    <t>Выкуп перегрузочного оборудования попозиционный
Участник должен подать Заявку с учетом того, что Организатором будет оцениваться и сопоставляться каждая позиция Технико-коммерческого предложения, входящего в состав Заявки, в отдельности (попозиционная продажа перегрузочного оборудования). Участник может быть признан Победителем только по части позиций, указанных в его Заявке.</t>
  </si>
  <si>
    <t xml:space="preserve">1.3      Участник должен указать цену продажи (выкупа) интересующей его позиции оборудования цифрами, в рублях с НДС. </t>
  </si>
  <si>
    <t>1.6      Участник должен перечислить и указать объем  (страниц) каждого из прилагаемых к письму документов, определяющих суть технико-коммерческого предложения Участника.</t>
  </si>
  <si>
    <t>Стартовая цена, тыс.руб. с НДС  (за ед.)</t>
  </si>
  <si>
    <t>Для физических лиц - данные паспорта РФ</t>
  </si>
  <si>
    <t>sales@seaport.spb.ru</t>
  </si>
  <si>
    <t>1.5    В технико-коммерческом предложении заполняются столбцы "цена единицы", "Срок действия данного предложения", "Дата проведения осмотра".  Позиции, выкуп которых покупатель не планирует, следует оставить пустыми или поставить  "-" в соответствующей строке.</t>
  </si>
  <si>
    <r>
      <t xml:space="preserve">1. </t>
    </r>
    <r>
      <rPr>
        <u/>
        <sz val="9"/>
        <color rgb="FF000000"/>
        <rFont val="Times New Roman"/>
        <family val="1"/>
        <charset val="204"/>
      </rPr>
      <t xml:space="preserve">ИНСТРУКЦИИ ПО ЗАПОЛНЕНИЮ  (поля для заполнения отмечены  </t>
    </r>
    <r>
      <rPr>
        <b/>
        <u/>
        <sz val="9"/>
        <color rgb="FF002060"/>
        <rFont val="Times New Roman"/>
        <family val="1"/>
        <charset val="204"/>
      </rPr>
      <t>С И Н И М   Ц В Е Т О М, который после заполнения следует  у б р а ть</t>
    </r>
    <r>
      <rPr>
        <u/>
        <sz val="9"/>
        <color rgb="FF000000"/>
        <rFont val="Times New Roman"/>
        <family val="1"/>
        <charset val="204"/>
      </rPr>
      <t>)</t>
    </r>
  </si>
  <si>
    <t>Срок действия данного предложения</t>
  </si>
  <si>
    <t xml:space="preserve">Дата проведения осмотра </t>
  </si>
  <si>
    <t>Важов А.В.</t>
  </si>
  <si>
    <t>рабочее</t>
  </si>
  <si>
    <t>Руководитель группы оценки и реализации имущества</t>
  </si>
  <si>
    <t xml:space="preserve">Наименование, основные характеристики, общее состояние ПМ указано в Приложении №1
</t>
  </si>
  <si>
    <t>Условия осмотра ПМ</t>
  </si>
  <si>
    <t>Осмотр ПМ производится по письменному запросу участника ЗП на эл.почту в период: со дня публикации
 Извещения о ЗП до дня, предшествующему дню окончания приема заявок с 9-00 до 15-00.</t>
  </si>
  <si>
    <t>Стартовая цена реализации ПМ</t>
  </si>
  <si>
    <t>Способ размещения на продажу б/у перегрузочных машин (ПМ)</t>
  </si>
  <si>
    <t>№ ПСМ и наличие регистрации</t>
  </si>
  <si>
    <t>Высота подъема вил, м</t>
  </si>
  <si>
    <t>Стартовая цена, тыс.руб.  (за ед.) с НДС</t>
  </si>
  <si>
    <t>Цена, тыс.руб. с НДС</t>
  </si>
  <si>
    <t>Наименование разделов реализуемых товаров</t>
  </si>
  <si>
    <t>Толстых Л.Н.</t>
  </si>
  <si>
    <t>/_________________________/</t>
  </si>
  <si>
    <t>Начальник  УМТС</t>
  </si>
  <si>
    <t>СОГЛАСОВАНО                           Коммерческий директор</t>
  </si>
  <si>
    <t>Итого:</t>
  </si>
  <si>
    <t>Местонахождение</t>
  </si>
  <si>
    <t>Собственник</t>
  </si>
  <si>
    <t>МПСПб</t>
  </si>
  <si>
    <t>ИТОГО:</t>
  </si>
  <si>
    <t>Пацевич П.Г.</t>
  </si>
  <si>
    <r>
      <t>Грузоподъемность, тн (объем, м</t>
    </r>
    <r>
      <rPr>
        <b/>
        <sz val="9"/>
        <color rgb="FF000000"/>
        <rFont val="Calibri"/>
        <family val="2"/>
        <charset val="204"/>
      </rPr>
      <t>ᶾ</t>
    </r>
    <r>
      <rPr>
        <b/>
        <sz val="9"/>
        <color rgb="FF000000"/>
        <rFont val="Times New Roman"/>
        <family val="1"/>
        <charset val="204"/>
      </rPr>
      <t>)</t>
    </r>
  </si>
  <si>
    <t>Высота подъема вил (груза), м</t>
  </si>
  <si>
    <t>Дата публикации извещения</t>
  </si>
  <si>
    <r>
      <t xml:space="preserve">Собственник </t>
    </r>
    <r>
      <rPr>
        <b/>
        <sz val="9"/>
        <color rgb="FFFF0000"/>
        <rFont val="Times New Roman"/>
        <family val="1"/>
        <charset val="204"/>
      </rPr>
      <t>(месторасположение техники)</t>
    </r>
  </si>
  <si>
    <t>/__________________/</t>
  </si>
  <si>
    <t>МПСПб (ТД), а/база</t>
  </si>
  <si>
    <t>Цена, тыс.руб.  (за ед.) с НДС</t>
  </si>
  <si>
    <t>Общая сумма по приложению, тыс.руб с НДС</t>
  </si>
  <si>
    <t>"___" ___________2017г.</t>
  </si>
  <si>
    <t>Дата ОСНОВАНИЯ - протокол ПТС - для продажи</t>
  </si>
  <si>
    <t>198035, г. Санкт-Петербург, Межевой канал, д. 5, 1-й/2-й район Порта</t>
  </si>
  <si>
    <t>Большее количество выкупа позиций ПО по старт.ценам - будет преимуществом участника ЗП</t>
  </si>
  <si>
    <t>"Погрузчики вилочные, фронтальные, портовые тягачи, тракторы"</t>
  </si>
  <si>
    <t>Инв (Борт) №</t>
  </si>
  <si>
    <t>Грузоподъемность, тн (Объём в мᶾ)</t>
  </si>
  <si>
    <t>Описание (канаты, челюсти…)</t>
  </si>
  <si>
    <t>Наличие Паспорта.С регистрацией или БЕЗ</t>
  </si>
  <si>
    <t>Техническое состояние (рабочее/не рабочее (с указанием неисправностей)</t>
  </si>
  <si>
    <t>Конструкционная масса (тонн)</t>
  </si>
  <si>
    <t>Наименование техники, мара</t>
  </si>
  <si>
    <t>№ п/п</t>
  </si>
  <si>
    <t xml:space="preserve">Пробег (тыс.км) </t>
  </si>
  <si>
    <t>№ причала</t>
  </si>
  <si>
    <t>Приложение №3: Реализация б/у грейферов</t>
  </si>
  <si>
    <t>Легковые/грузовые Автомобили / Автобусы</t>
  </si>
  <si>
    <t>Срок проведения процедуры торга (аукцион) заявок участников, представивших наилучшие предложения по цене на условиях предоплаты</t>
  </si>
  <si>
    <t>Продажа б/у погрузчики вилочные, ковшевые, портовые тягачи</t>
  </si>
  <si>
    <t>Лист №1</t>
  </si>
  <si>
    <t>Лист 2</t>
  </si>
  <si>
    <t>Лист 3</t>
  </si>
  <si>
    <t>Лист 4</t>
  </si>
  <si>
    <t>Лист 5</t>
  </si>
  <si>
    <t>100 % предоплата, в течении 20 раб.дней после оплаты - подписание Акта приема-передачи и вывоз техники</t>
  </si>
  <si>
    <t>Основые условия договора</t>
  </si>
  <si>
    <t>Инв № (Гаражный №)</t>
  </si>
  <si>
    <t>Гос №</t>
  </si>
  <si>
    <t>Объём двигателя-литры,  л.с, трансмиссия,  РКПП / АКПП)</t>
  </si>
  <si>
    <t>Цвет/текущ ухудшение техсост</t>
  </si>
  <si>
    <t>Заводской № машины (рамы)</t>
  </si>
  <si>
    <t>№ двигателя</t>
  </si>
  <si>
    <t>№ пп</t>
  </si>
  <si>
    <r>
      <t xml:space="preserve">Собственник </t>
    </r>
    <r>
      <rPr>
        <b/>
        <sz val="10"/>
        <color rgb="FFFF0000"/>
        <rFont val="Times New Roman"/>
        <family val="1"/>
        <charset val="204"/>
      </rPr>
      <t>(месторасположение техники)</t>
    </r>
  </si>
  <si>
    <t>Дадонова А.А.</t>
  </si>
  <si>
    <t>СОГЛАСОВАНО                                                                      Коммерческий директор</t>
  </si>
  <si>
    <t xml:space="preserve">Текущее техническое состояние (рабочее/не рабочее (с указанием неисправностей)
</t>
  </si>
  <si>
    <t>* В цену позиции наименования включены: 1) Запчасти; 2) Погрузка товара на транспорт покупателя силами порта, а также, все налоги, обязательные платежи.</t>
  </si>
  <si>
    <t xml:space="preserve">Скорнякова Е. А. </t>
  </si>
  <si>
    <t>ПТС №7 от 23.03.2017</t>
  </si>
  <si>
    <t>ПТС №13 от 14.06.2016</t>
  </si>
  <si>
    <t xml:space="preserve">Контактные лица:
Главный спецталист группы реализации - Толстых Лев Николаевич                                                                                                                                                                                                тел: +7 (812) 714-99-27 (доб. 93-52, 90-91), +921-429-59-32 
</t>
  </si>
  <si>
    <t xml:space="preserve">Контактные лица:
Главный специалист группы реализации - Толстых Лев Николаевич                                                                                                                      тел: +7 (812) 714-99-27 (доб. 93-52), +7 921-429-59-32 
</t>
  </si>
  <si>
    <t xml:space="preserve">Контактное лицо:
Главный специалист группы реализации - Толстых Лев Николаевич                                                                                                                                                                                                 тел: +7 (812) 714-99-27 (доб. 93-52), 921-429-59-32 , специалист Евгения  +7 921-864-59-18
</t>
  </si>
  <si>
    <t xml:space="preserve">Контактные лица:
Главный специалист группы реализации - Толстых Лев Николаевич                                                                                                                                                                                                                                      тел: +7 (812) 714-99-27 (доб. 93-52, 90-91), +7 921-429-59-32 
</t>
  </si>
  <si>
    <t>Специалист группы  реализации невсотребованного имущества</t>
  </si>
  <si>
    <t>Главный специалист группы  реализации невсотребованного имущества</t>
  </si>
  <si>
    <t>Специалист группы реализации невостребованного имущества</t>
  </si>
  <si>
    <t>Главный специалист группы реализации невостребованного имущества</t>
  </si>
  <si>
    <t>ПОРТАЛЬНЫЕ КРАНЫ</t>
  </si>
  <si>
    <t>"_____" ___________2019г.</t>
  </si>
  <si>
    <t>нет</t>
  </si>
  <si>
    <t>Сумма, тыс.руб. с НДС</t>
  </si>
  <si>
    <t>ПТС № 15 от 18.06.19</t>
  </si>
  <si>
    <t>Борт.(инв) №</t>
  </si>
  <si>
    <t xml:space="preserve">1 </t>
  </si>
  <si>
    <t xml:space="preserve">2 </t>
  </si>
  <si>
    <t>Оборудование</t>
  </si>
  <si>
    <t>Количество, шт</t>
  </si>
  <si>
    <t>Инв. №</t>
  </si>
  <si>
    <t xml:space="preserve">ОПИСЬ ПЕРЕЧНЯ РЕКЛАМНЫХ МАТЕРИАЛОВ  </t>
  </si>
  <si>
    <t>В течении 5 раб. дней с момента подписания Протокола ПТС</t>
  </si>
  <si>
    <t>ВСЕГО (без архива):</t>
  </si>
  <si>
    <t>Количество позиций</t>
  </si>
  <si>
    <t>Количество ед всего</t>
  </si>
  <si>
    <t>Наличие ПТС (ПТС с регистр или ПТС без регстр), кол-во владельцев</t>
  </si>
  <si>
    <t>Грузоподъемность, тн/Объем двигателя, л</t>
  </si>
  <si>
    <t xml:space="preserve">Дата продажи </t>
  </si>
  <si>
    <t>Дата предложения</t>
  </si>
  <si>
    <t xml:space="preserve">2 место                          </t>
  </si>
  <si>
    <t>Предложения участников: 1-ое (победитель) и 2-ое места</t>
  </si>
  <si>
    <r>
      <rPr>
        <b/>
        <sz val="11"/>
        <rFont val="Times New Roman"/>
        <family val="1"/>
        <charset val="204"/>
      </rPr>
      <t>Победитель</t>
    </r>
    <r>
      <rPr>
        <b/>
        <sz val="8"/>
        <rFont val="Times New Roman"/>
        <family val="1"/>
        <charset val="204"/>
      </rPr>
      <t xml:space="preserve">                 (1 место)                                 </t>
    </r>
  </si>
  <si>
    <r>
      <t xml:space="preserve">На письменный запрос (за 1 раб.день </t>
    </r>
    <r>
      <rPr>
        <i/>
        <sz val="9"/>
        <rFont val="Times New Roman"/>
        <family val="1"/>
        <charset val="204"/>
      </rPr>
      <t>(до 11-00</t>
    </r>
    <r>
      <rPr>
        <sz val="9"/>
        <rFont val="Times New Roman"/>
        <family val="1"/>
        <charset val="204"/>
      </rPr>
      <t>)  до осмотра) участнику ЗП необходимо получить письменный ответ - согласование времени осмотра, заявки с данными участника ЗП на пропуск в Порт</t>
    </r>
  </si>
  <si>
    <t>на продажу б/у Объектов:</t>
  </si>
  <si>
    <t>Наименование Объектов*</t>
  </si>
  <si>
    <t xml:space="preserve">Технические характеристики Объеков и стартовая цена продавца </t>
  </si>
  <si>
    <t>При наличии заявки участника ЗП (письменное коммерческое предлжение) с ценой равной стартовой цене позиции ПМ  (на условиях 100% предоплаты и согласования проекта типового договора Порта) или меньшей ценой ПМ (от стартовой), согласованной руководством порта, подведение итогов с утверждением победителя на Производственно-Техническом Совете Порта (ПТС) может состояться в любой момент времени до даты, указанной в п.7  (с учетом п.10 "Примечания" данного Извещения)</t>
  </si>
  <si>
    <t>В течении 10 рабочих дней с момента окончания торга-аукциона</t>
  </si>
  <si>
    <t>Срок публикации информации о покупателях (1-е и 2-ое места), участвующих в торгах-аукционах (за последний месяц) реализуемых машин на сайте АО "Морпорт СПб" (данный файл, лист "Архив аукцион")</t>
  </si>
  <si>
    <t>3</t>
  </si>
  <si>
    <r>
      <t xml:space="preserve">Приложение № 3: Реализация б/у портальных кранов </t>
    </r>
    <r>
      <rPr>
        <i/>
        <sz val="10"/>
        <color theme="1"/>
        <rFont val="Times New Roman"/>
        <family val="1"/>
        <charset val="204"/>
      </rPr>
      <t>(и оборудования к ним)</t>
    </r>
  </si>
  <si>
    <t>ПТС№ 4 от 08.02.18</t>
  </si>
  <si>
    <t xml:space="preserve">Процедура торга (аукцион) проводится между покупателями-лидерами представленных письменных предложений выкупа одного и того же Объекта (ПМ) в одно и то же время: в 10-ти дневный срок с момента получения предложения первым потенциальным покупателем и письменными запросами продавца к потребителям этого Объекта (ПМ)
</t>
  </si>
  <si>
    <t>Толстых Лев Николаевич , +7 (812) 714-99-27, доб. 93-52 , Скорнякова Евгения Алексеевна (доб. 90-91)</t>
  </si>
  <si>
    <t>Контактные лица, телефон</t>
  </si>
  <si>
    <t>Приложение №6: Реализация б/у контейнеров</t>
  </si>
  <si>
    <t>КОНТЕЙНЕРЫ</t>
  </si>
  <si>
    <t>Лист 6</t>
  </si>
  <si>
    <t>Приложение №4: Реализация б/у автомобилей</t>
  </si>
  <si>
    <t>20-ти футовый контейнер красный ржавый</t>
  </si>
  <si>
    <t>20-ти футовый контейнертемно красный большой</t>
  </si>
  <si>
    <t>20-ти футовый контейнер серый TZ 48</t>
  </si>
  <si>
    <t>20-ти футовый контейнер серый TZ 46</t>
  </si>
  <si>
    <t>20-ти футовый контейнер серый TZ 47</t>
  </si>
  <si>
    <t>20-ти футовый контейнер серый BG 2010</t>
  </si>
  <si>
    <t>20-ти футовый контейнер зеленый</t>
  </si>
  <si>
    <t xml:space="preserve">20-ти футовый контейнер розовый </t>
  </si>
  <si>
    <t>20-ти футовый контейнер красный 2319</t>
  </si>
  <si>
    <t xml:space="preserve">Контейнер 6 куб.м </t>
  </si>
  <si>
    <t>ПТС№4 от 05.02.20</t>
  </si>
  <si>
    <t>0701000000110019</t>
  </si>
  <si>
    <t>б/у, множественная корозия, местами сквозная, вмятины</t>
  </si>
  <si>
    <t>б/у, местами ржавчина, небольшие вмятины</t>
  </si>
  <si>
    <t>б/у, местами ржавчина, вмятины</t>
  </si>
  <si>
    <t>б/у, коррозия, местами сквозная, вмятины, облезла краска</t>
  </si>
  <si>
    <t>б/у, ржавчина, вмятины</t>
  </si>
  <si>
    <t>б/у, местами вмятины, царапины</t>
  </si>
  <si>
    <t>Цена продажи (ПМ + сзч), тыс.руб. с НДС</t>
  </si>
  <si>
    <t>Цена  предложения (ПМ + сзч), тыс.руб. с НДС</t>
  </si>
  <si>
    <t>Кол-во, шт</t>
  </si>
  <si>
    <t>1978</t>
  </si>
  <si>
    <t>Состояние НЕРАБОЧЕЕ, Отсутствуют: 1. Редуктор поворота левый. 2. Грузовой эектродвигатель снят, неисправен. 3. Редуктор механизма передвижения. 4. Противоугонные захваты</t>
  </si>
  <si>
    <t>ПТС№22 от 18.09.20</t>
  </si>
  <si>
    <t>Камера КСО №7 в ЦРП-2 РУ 6 кВ</t>
  </si>
  <si>
    <t>Камера КСО №8 в ЦРП-2 РУ 6 кВ</t>
  </si>
  <si>
    <t>103000001923</t>
  </si>
  <si>
    <t>103000001945</t>
  </si>
  <si>
    <t>Примерная масса, тн</t>
  </si>
  <si>
    <r>
      <t>Стартовая цена</t>
    </r>
    <r>
      <rPr>
        <b/>
        <sz val="20"/>
        <rFont val="Times New Roman"/>
        <family val="1"/>
        <charset val="204"/>
      </rPr>
      <t>**</t>
    </r>
    <r>
      <rPr>
        <b/>
        <sz val="11"/>
        <rFont val="Times New Roman"/>
        <family val="1"/>
        <charset val="204"/>
      </rPr>
      <t>, тыс.руб. с НДС</t>
    </r>
  </si>
  <si>
    <r>
      <t>Портальный кран "Альбатрос" №409</t>
    </r>
    <r>
      <rPr>
        <sz val="20"/>
        <rFont val="Times New Roman"/>
        <family val="1"/>
        <charset val="204"/>
      </rPr>
      <t>*</t>
    </r>
  </si>
  <si>
    <t>тыл 16</t>
  </si>
  <si>
    <r>
      <rPr>
        <sz val="20"/>
        <rFont val="Times New Roman"/>
        <family val="1"/>
        <charset val="204"/>
      </rPr>
      <t xml:space="preserve">* </t>
    </r>
    <r>
      <rPr>
        <sz val="12"/>
        <rFont val="Times New Roman"/>
        <family val="1"/>
        <charset val="204"/>
      </rPr>
      <t>Продажа планируется в 1 кв. 2021г. Будет дополнительная информация.</t>
    </r>
  </si>
  <si>
    <r>
      <rPr>
        <sz val="20"/>
        <rFont val="Times New Roman"/>
        <family val="1"/>
        <charset val="204"/>
      </rPr>
      <t>**</t>
    </r>
    <r>
      <rPr>
        <sz val="12"/>
        <rFont val="Times New Roman"/>
        <family val="1"/>
        <charset val="204"/>
      </rPr>
      <t>В цену позиции включено - аренда площадки для демонтажа крана (примерно 50х30м) до 30 календарных дней.  Заказ подъемно-разгрузочных работ с использованием соседних портальных кранов возможен в случае их незагруженности в производственном процессе порта, производится отдельно и за счет покупателя.</t>
    </r>
  </si>
  <si>
    <t>МПСП (ОГЭ) (местоположение  2 рн, ЦРП-2)</t>
  </si>
  <si>
    <t>Приложение №3: Реализация б/у портальных кранов и оборудования к ним</t>
  </si>
  <si>
    <t>№ листа</t>
  </si>
  <si>
    <t>Приложение №6: Реализация б/у оборудования</t>
  </si>
  <si>
    <t>ПТС №28 от 30.11.2020</t>
  </si>
  <si>
    <t>ПТС 04 от 12.03.2021</t>
  </si>
  <si>
    <r>
      <rPr>
        <sz val="10"/>
        <rFont val="Times New Roman"/>
        <family val="1"/>
        <charset val="204"/>
      </rPr>
      <t>Фотографии техники можно посмотреть на Авито:</t>
    </r>
    <r>
      <rPr>
        <u/>
        <sz val="10"/>
        <color theme="10"/>
        <rFont val="Times New Roman"/>
        <family val="1"/>
        <charset val="204"/>
      </rPr>
      <t xml:space="preserve">    </t>
    </r>
    <r>
      <rPr>
        <b/>
        <u/>
        <sz val="10"/>
        <color theme="10"/>
        <rFont val="Times New Roman"/>
        <family val="1"/>
        <charset val="204"/>
      </rPr>
      <t>https://www.avito.ru/user/77605853768dbf58788919a167abfdda/profile?id=2091563627&amp;src=item&amp;page_from=from_item_card&amp;iid=2091563627</t>
    </r>
  </si>
  <si>
    <t>4</t>
  </si>
  <si>
    <t>Приложение № 4: Реализация б/у автомобилей</t>
  </si>
  <si>
    <t>Приложение № 6: Реализация б\у оборудования</t>
  </si>
  <si>
    <t>По договору купли-продажи место примема-передачи любого имущества порта - 1-й , 2-й  район порта</t>
  </si>
  <si>
    <t>Приложение № 2:  Архив продажи б/у техники по торгам-аукционам (информация для их участников)</t>
  </si>
  <si>
    <t>2012</t>
  </si>
  <si>
    <t>12477</t>
  </si>
  <si>
    <t>отказ от выкупа</t>
  </si>
  <si>
    <t>в стадии оформления</t>
  </si>
  <si>
    <t>Мраморные плиты</t>
  </si>
  <si>
    <t>Мраморные плиты б/у</t>
  </si>
  <si>
    <t>Общая площадь, кв.м.</t>
  </si>
  <si>
    <t>б/у</t>
  </si>
  <si>
    <t>МПСПб, Межевой 5</t>
  </si>
  <si>
    <t>Стартовая цена, тыс.руб.  (за кв.м.) с НДС</t>
  </si>
  <si>
    <t>Приложение №5: Реализация мраморных плит</t>
  </si>
  <si>
    <t>Приложение № 5: Реализация б\у мраморных плит</t>
  </si>
  <si>
    <t>Станки</t>
  </si>
  <si>
    <t>Станок токарный 1м61</t>
  </si>
  <si>
    <t>МПСП (ТД), 2 район</t>
  </si>
  <si>
    <t xml:space="preserve">HYSTER H8.00FT6  </t>
  </si>
  <si>
    <t>Mitsubishi FD20 №6000</t>
  </si>
  <si>
    <t>Bobcat S 175 №2879</t>
  </si>
  <si>
    <t>1990</t>
  </si>
  <si>
    <t>2003</t>
  </si>
  <si>
    <t>12149</t>
  </si>
  <si>
    <t>41375</t>
  </si>
  <si>
    <t>9554</t>
  </si>
  <si>
    <t>МПСП (ТД)</t>
  </si>
  <si>
    <t>МПСП (склад УМТС)</t>
  </si>
  <si>
    <t>Трактор МТЗ-82</t>
  </si>
  <si>
    <t>2007</t>
  </si>
  <si>
    <t>2494</t>
  </si>
  <si>
    <t>ТС 741958</t>
  </si>
  <si>
    <t>ТС 741961</t>
  </si>
  <si>
    <t>ТА 062729</t>
  </si>
  <si>
    <t>ТВ 024846</t>
  </si>
  <si>
    <t>Условно-рабочее: отсутствует каретка , отсутствуют грузовые цепи.  Усталостные трещины, разработанные отверстия под болты. Деформация стоек кабины, капота. Трещины на лобовом стекле.</t>
  </si>
  <si>
    <t>Условно-рабочее:  Падение сопротивления изоляции. Нет аккумуляторной батареи.Деформация стоек кабины, капота. Трещины на лобовом стекле.</t>
  </si>
  <si>
    <t xml:space="preserve">Условно-рабочее:  Нарушение целостности гидравлических шлангов.  Падение сопротивления изоляции. Падение емкости аккумуляторной батареи. </t>
  </si>
  <si>
    <t xml:space="preserve">Условно-рабочее: трещины в сварных швах,  износ пальцев внутренней рамы, износ пальцев каретки.  Падение сопротивления изоляции. Нет аккумуляторной батареи. </t>
  </si>
  <si>
    <t>Условно-рабочее: требуется проверка топливной системы ТНВД, форсунки, замена Топливного насоса низкого давления. Требуется замена РВД, сальников гидрораспределителя, гидронасоса, ВОМа, нет кардана на передний мост, работоспособность моста не проверить, Требуется замена АКБ, при длительном простое не заводится от аккумуляторов, так же требуется мелкий ремонт электропроводки. возможна замена рулевых наконечников.</t>
  </si>
  <si>
    <t>ООО Дерек</t>
  </si>
  <si>
    <t>ООО Кайрус</t>
  </si>
  <si>
    <t>ООО Столичные погрузчики</t>
  </si>
  <si>
    <t>HYSTER H2.0FT</t>
  </si>
  <si>
    <t>Volvo L60F</t>
  </si>
  <si>
    <t>Трактор"Беларусь" МТЗ 80</t>
  </si>
  <si>
    <t>2008</t>
  </si>
  <si>
    <t>1999</t>
  </si>
  <si>
    <t>20716</t>
  </si>
  <si>
    <t>12361</t>
  </si>
  <si>
    <t>15228</t>
  </si>
  <si>
    <t>16120</t>
  </si>
  <si>
    <t>14101</t>
  </si>
  <si>
    <t>7790</t>
  </si>
  <si>
    <t>ТС 734905</t>
  </si>
  <si>
    <t>ТС 734900</t>
  </si>
  <si>
    <t>ТС 734890</t>
  </si>
  <si>
    <t>ТС 734891</t>
  </si>
  <si>
    <t>ТС 294626</t>
  </si>
  <si>
    <t>Условно-рабочее: отсутствуют грузовые цепи, требуется кап ремонт грузоподъемника, выхлопной системы, сквозное повреждение корпуса АКПП, Нарушение целостности гидравлических шлангов, падение емкости и напряжения АКБ, повреждения органов звуковой и световой сигнализации. Трещины на лобовом стекле.</t>
  </si>
  <si>
    <t>Условно-рабочее: отсутствуют грузовые цепи, требуется кап ремонт гидромуфты, гидросистемы, электросистемы, грузоподъемника,  сквозное повреждение корпуса АКПП, Нарушение целостности гидравлических шлангов, падение емкости и напряжения АКБ, повреждения органов звуковой и световой сигнализации. Трещины на лобовом стекле.</t>
  </si>
  <si>
    <t>Условно-рабочее: отсутствуют грузовые цепи, требуется кап ремонт грузоподъемника, электросистемы, сквозное повреждение корпуса АКПП, Нарушение целостности гидравлических шлангов, падение емкости и напряжения АКБ, повреждения органов звуковой и световой сигнализации. Трещины на лобовом стекле.</t>
  </si>
  <si>
    <t>Условно-рабочее: отсутствуют грузовые цепи, требуется кап ремонт грузоподъемника, сквозное повреждение корпуса АКПП, Нарушение целостности гидравлических шлангов, падение емкости и напряжения АКБ, повреждения органов звуковой и световой сигнализации. Трещины на лобовом стекле.</t>
  </si>
  <si>
    <t>Условно-рабочее: нет аккумуляторной батареи, переднего правого колеса,  Износ шатунно-поршневой группы (нет компрессии в цилиндрах), Насос КПП не выдаёт номинального давления, нарушена геометрия стрелы, Нарушение целостности гидравлических шлангов. Трещины на лобовом стекле.</t>
  </si>
  <si>
    <t xml:space="preserve">Условно-рабочее: нет аккумуляторной батареи, нет привода на навесное оборудование, Насос КПП не выдаёт номинального давления, Нарушение целостности гидравлических шлангов. Трещины на лобовом стекле. </t>
  </si>
  <si>
    <t>BMW 750Li xDrive</t>
  </si>
  <si>
    <t>О 582 ММ 78</t>
  </si>
  <si>
    <t>МПСП (Автобаза)</t>
  </si>
  <si>
    <t>синий</t>
  </si>
  <si>
    <t>39 НЕ 297585</t>
  </si>
  <si>
    <t>X4XKC81100C573097</t>
  </si>
  <si>
    <t>N63B44A 21974974</t>
  </si>
  <si>
    <t>ГАЗ-3309</t>
  </si>
  <si>
    <t>В 471 КК 98</t>
  </si>
  <si>
    <t>4,4, АКПП</t>
  </si>
  <si>
    <t>снежно-белый</t>
  </si>
  <si>
    <t xml:space="preserve"> 52 КУ 666954</t>
  </si>
  <si>
    <t>ХТН33090050868036</t>
  </si>
  <si>
    <t>Д245.7 151273</t>
  </si>
  <si>
    <t>Рабочее: периодически не включается передача, коррозия на кузове</t>
  </si>
  <si>
    <t>КАМАЗ-55111С</t>
  </si>
  <si>
    <t>02 КН 926677</t>
  </si>
  <si>
    <t>Рабочее: коррозия на кузове</t>
  </si>
  <si>
    <t>ООО КИТ</t>
  </si>
  <si>
    <t>ООО БестТехСервис</t>
  </si>
  <si>
    <t>Бытовка</t>
  </si>
  <si>
    <t>Бытовка модульная</t>
  </si>
  <si>
    <t>МПСП (ТД), 1 район</t>
  </si>
  <si>
    <t>б/у, 8х6х2,5</t>
  </si>
  <si>
    <t>505010100110197</t>
  </si>
  <si>
    <t>ООО СТО-Сойкино</t>
  </si>
  <si>
    <t>ООО Ломбард-Сити</t>
  </si>
  <si>
    <t>ООО "Компания Подъем"</t>
  </si>
  <si>
    <t>ООО "ТСК "Складские Машины"</t>
  </si>
  <si>
    <t>198</t>
  </si>
  <si>
    <t>200000</t>
  </si>
  <si>
    <t>Янас Станислав Михайлович</t>
  </si>
  <si>
    <t>Рабочее: при резком разгоне а/м, иногда бывает провал работы АКПП, покрашена левая задняя дверь</t>
  </si>
  <si>
    <t>ООО "ГК Восток"</t>
  </si>
  <si>
    <t>Извещение № 176 от 23.12.2021г (по внутр.служ.записке № 233 от 23.12.2021г)  о проведении Запроса предложений на продажу б/у перегрузочных машин</t>
  </si>
  <si>
    <t>Извещение № 176 от 23.12.2021г. о проведении Запроса предложений на продажу б/у перегрузочных машин, Приложение № 1 на продажу б/у оборудования: "Погрузчики вилочные, ковшевые, портовые тягачи"</t>
  </si>
  <si>
    <t>с 25.03.2022 по 30.03.2022 до 15ч (либо ранее с учетом примечания пункта 10 , 11)</t>
  </si>
  <si>
    <t>04.04.2022  12ч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</si>
</sst>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F800]dddd\,\ mmmm\ dd\,\ yyyy"/>
    <numFmt numFmtId="165" formatCode="[$-419]General"/>
    <numFmt numFmtId="166" formatCode="dd/mm/yy;@"/>
  </numFmts>
  <fonts count="80" x14ac:knownFonts="1">
    <font>
      <sz val="11"/>
      <color theme="1"/>
      <name val="Calibri"/>
      <family val="2"/>
      <charset val="204"/>
      <scheme val="minor"/>
    </font>
    <font>
      <b/>
      <i/>
      <sz val="11"/>
      <name val="Arial"/>
      <family val="2"/>
      <charset val="204"/>
    </font>
    <font>
      <b/>
      <sz val="16"/>
      <name val="Times New Roman"/>
      <family val="1"/>
      <charset val="204"/>
    </font>
    <font>
      <sz val="12"/>
      <name val="Times New Roman"/>
      <family val="1"/>
      <charset val="204"/>
    </font>
    <font>
      <sz val="8"/>
      <name val="Calibri"/>
      <family val="2"/>
      <charset val="204"/>
    </font>
    <font>
      <sz val="9"/>
      <name val="Times New Roman"/>
      <family val="1"/>
      <charset val="204"/>
    </font>
    <font>
      <sz val="8"/>
      <name val="Times New Roman"/>
      <family val="1"/>
      <charset val="204"/>
    </font>
    <font>
      <b/>
      <sz val="11"/>
      <name val="Times New Roman"/>
      <family val="1"/>
      <charset val="204"/>
    </font>
    <font>
      <b/>
      <sz val="16"/>
      <color indexed="10"/>
      <name val="Times New Roman"/>
      <family val="1"/>
      <charset val="204"/>
    </font>
    <font>
      <b/>
      <sz val="10"/>
      <name val="Times New Roman"/>
      <family val="1"/>
      <charset val="204"/>
    </font>
    <font>
      <sz val="10"/>
      <name val="Helv"/>
      <charset val="204"/>
    </font>
    <font>
      <u/>
      <sz val="11"/>
      <color theme="10"/>
      <name val="Calibri"/>
      <family val="2"/>
      <scheme val="minor"/>
    </font>
    <font>
      <sz val="12"/>
      <color rgb="FF000000"/>
      <name val="Times New Roman"/>
      <family val="1"/>
      <charset val="204"/>
    </font>
    <font>
      <sz val="9"/>
      <color theme="1"/>
      <name val="Calibri"/>
      <family val="2"/>
      <charset val="204"/>
      <scheme val="minor"/>
    </font>
    <font>
      <b/>
      <sz val="9"/>
      <color indexed="8"/>
      <name val="Times New Roman"/>
      <family val="1"/>
      <charset val="204"/>
    </font>
    <font>
      <sz val="9"/>
      <color indexed="8"/>
      <name val="Times New Roman"/>
      <family val="1"/>
      <charset val="204"/>
    </font>
    <font>
      <b/>
      <i/>
      <sz val="9"/>
      <color indexed="8"/>
      <name val="Times New Roman"/>
      <family val="1"/>
      <charset val="204"/>
    </font>
    <font>
      <u/>
      <sz val="9"/>
      <color theme="10"/>
      <name val="Calibri"/>
      <family val="2"/>
      <scheme val="minor"/>
    </font>
    <font>
      <sz val="9"/>
      <color rgb="FF000000"/>
      <name val="Times New Roman"/>
      <family val="1"/>
      <charset val="204"/>
    </font>
    <font>
      <b/>
      <sz val="9"/>
      <color rgb="FF000000"/>
      <name val="Times New Roman"/>
      <family val="1"/>
      <charset val="204"/>
    </font>
    <font>
      <b/>
      <u/>
      <sz val="9"/>
      <color rgb="FF000000"/>
      <name val="Times New Roman"/>
      <family val="1"/>
      <charset val="204"/>
    </font>
    <font>
      <i/>
      <sz val="9"/>
      <color rgb="FF000000"/>
      <name val="Times New Roman"/>
      <family val="1"/>
      <charset val="204"/>
    </font>
    <font>
      <b/>
      <sz val="9"/>
      <name val="Times New Roman"/>
      <family val="1"/>
      <charset val="204"/>
    </font>
    <font>
      <sz val="9"/>
      <color theme="1"/>
      <name val="Times New Roman"/>
      <family val="1"/>
      <charset val="204"/>
    </font>
    <font>
      <b/>
      <sz val="9"/>
      <color rgb="FFC00000"/>
      <name val="Times New Roman"/>
      <family val="1"/>
      <charset val="204"/>
    </font>
    <font>
      <u/>
      <sz val="9"/>
      <color rgb="FF000000"/>
      <name val="Times New Roman"/>
      <family val="1"/>
      <charset val="204"/>
    </font>
    <font>
      <sz val="9"/>
      <color rgb="FFC00000"/>
      <name val="Times New Roman"/>
      <family val="1"/>
      <charset val="204"/>
    </font>
    <font>
      <b/>
      <u/>
      <sz val="10"/>
      <color theme="1"/>
      <name val="Calibri"/>
      <family val="2"/>
      <charset val="204"/>
      <scheme val="minor"/>
    </font>
    <font>
      <sz val="12"/>
      <color rgb="FFC00000"/>
      <name val="Times New Roman"/>
      <family val="1"/>
      <charset val="204"/>
    </font>
    <font>
      <b/>
      <u/>
      <sz val="9"/>
      <color rgb="FF002060"/>
      <name val="Times New Roman"/>
      <family val="1"/>
      <charset val="204"/>
    </font>
    <font>
      <sz val="11"/>
      <color theme="1"/>
      <name val="Times New Roman"/>
      <family val="1"/>
      <charset val="204"/>
    </font>
    <font>
      <b/>
      <sz val="8"/>
      <name val="Times New Roman"/>
      <family val="1"/>
      <charset val="204"/>
    </font>
    <font>
      <b/>
      <sz val="14"/>
      <name val="Times New Roman"/>
      <family val="1"/>
      <charset val="204"/>
    </font>
    <font>
      <b/>
      <sz val="11"/>
      <color theme="1"/>
      <name val="Calibri"/>
      <family val="2"/>
      <charset val="204"/>
      <scheme val="minor"/>
    </font>
    <font>
      <b/>
      <u/>
      <sz val="12"/>
      <color theme="1"/>
      <name val="Calibri"/>
      <family val="2"/>
      <charset val="204"/>
      <scheme val="minor"/>
    </font>
    <font>
      <sz val="11"/>
      <name val="Times New Roman"/>
      <family val="1"/>
      <charset val="204"/>
    </font>
    <font>
      <sz val="11"/>
      <color indexed="8"/>
      <name val="Calibri"/>
      <family val="2"/>
      <charset val="204"/>
    </font>
    <font>
      <sz val="10"/>
      <color rgb="FF000000"/>
      <name val="Times New Roman"/>
      <family val="1"/>
      <charset val="204"/>
    </font>
    <font>
      <b/>
      <sz val="9"/>
      <color rgb="FF000000"/>
      <name val="Calibri"/>
      <family val="2"/>
      <charset val="204"/>
    </font>
    <font>
      <b/>
      <sz val="9"/>
      <color rgb="FFFF0000"/>
      <name val="Times New Roman"/>
      <family val="1"/>
      <charset val="204"/>
    </font>
    <font>
      <b/>
      <sz val="11"/>
      <color theme="1"/>
      <name val="Times New Roman"/>
      <family val="1"/>
      <charset val="204"/>
    </font>
    <font>
      <b/>
      <sz val="11"/>
      <color rgb="FF000000"/>
      <name val="Times New Roman"/>
      <family val="1"/>
      <charset val="204"/>
    </font>
    <font>
      <sz val="8"/>
      <color theme="1"/>
      <name val="Times New Roman"/>
      <family val="1"/>
      <charset val="204"/>
    </font>
    <font>
      <sz val="11"/>
      <color rgb="FF000000"/>
      <name val="Calibri"/>
      <family val="2"/>
      <charset val="204"/>
    </font>
    <font>
      <sz val="8"/>
      <color theme="1"/>
      <name val="Calibri"/>
      <family val="2"/>
      <charset val="204"/>
      <scheme val="minor"/>
    </font>
    <font>
      <i/>
      <sz val="8"/>
      <name val="Times New Roman"/>
      <family val="1"/>
      <charset val="204"/>
    </font>
    <font>
      <b/>
      <u/>
      <sz val="8"/>
      <name val="Times New Roman"/>
      <family val="1"/>
      <charset val="204"/>
    </font>
    <font>
      <b/>
      <sz val="8"/>
      <color rgb="FF000000"/>
      <name val="Times New Roman"/>
      <family val="1"/>
      <charset val="204"/>
    </font>
    <font>
      <sz val="8"/>
      <color rgb="FF000000"/>
      <name val="Times New Roman"/>
      <family val="1"/>
      <charset val="204"/>
    </font>
    <font>
      <b/>
      <sz val="12"/>
      <color theme="1"/>
      <name val="Calibri"/>
      <family val="2"/>
      <charset val="204"/>
      <scheme val="minor"/>
    </font>
    <font>
      <b/>
      <sz val="12"/>
      <color theme="1"/>
      <name val="Times New Roman"/>
      <family val="1"/>
      <charset val="204"/>
    </font>
    <font>
      <b/>
      <sz val="12"/>
      <name val="Times New Roman"/>
      <family val="1"/>
      <charset val="204"/>
    </font>
    <font>
      <b/>
      <u/>
      <sz val="10"/>
      <name val="Calibri"/>
      <family val="2"/>
      <charset val="204"/>
      <scheme val="minor"/>
    </font>
    <font>
      <i/>
      <sz val="9"/>
      <color theme="1"/>
      <name val="Calibri"/>
      <family val="2"/>
      <charset val="204"/>
      <scheme val="minor"/>
    </font>
    <font>
      <i/>
      <sz val="8"/>
      <color rgb="FF000000"/>
      <name val="Times New Roman"/>
      <family val="1"/>
      <charset val="204"/>
    </font>
    <font>
      <i/>
      <sz val="8"/>
      <color theme="1"/>
      <name val="Times New Roman"/>
      <family val="1"/>
      <charset val="204"/>
    </font>
    <font>
      <sz val="11"/>
      <color rgb="FFFF0000"/>
      <name val="Calibri"/>
      <family val="2"/>
      <charset val="204"/>
      <scheme val="minor"/>
    </font>
    <font>
      <b/>
      <u/>
      <sz val="12"/>
      <color rgb="FFFF0000"/>
      <name val="Calibri"/>
      <family val="2"/>
      <charset val="204"/>
      <scheme val="minor"/>
    </font>
    <font>
      <i/>
      <sz val="9"/>
      <name val="Times New Roman"/>
      <family val="1"/>
      <charset val="204"/>
    </font>
    <font>
      <b/>
      <sz val="10"/>
      <color theme="1"/>
      <name val="Times New Roman"/>
      <family val="1"/>
      <charset val="204"/>
    </font>
    <font>
      <b/>
      <sz val="10"/>
      <color indexed="8"/>
      <name val="Times New Roman"/>
      <family val="1"/>
      <charset val="204"/>
    </font>
    <font>
      <b/>
      <sz val="14"/>
      <color indexed="8"/>
      <name val="Times New Roman"/>
      <family val="1"/>
      <charset val="204"/>
    </font>
    <font>
      <b/>
      <sz val="10"/>
      <color rgb="FF000000"/>
      <name val="Times New Roman"/>
      <family val="1"/>
      <charset val="204"/>
    </font>
    <font>
      <b/>
      <sz val="10"/>
      <color rgb="FFFF0000"/>
      <name val="Times New Roman"/>
      <family val="1"/>
      <charset val="204"/>
    </font>
    <font>
      <b/>
      <sz val="10"/>
      <color theme="1"/>
      <name val="Calibri"/>
      <family val="2"/>
      <charset val="204"/>
      <scheme val="minor"/>
    </font>
    <font>
      <sz val="10"/>
      <name val="Arial Cyr"/>
      <charset val="204"/>
    </font>
    <font>
      <b/>
      <sz val="16"/>
      <color theme="1"/>
      <name val="Times New Roman"/>
      <family val="1"/>
      <charset val="204"/>
    </font>
    <font>
      <b/>
      <sz val="16"/>
      <color indexed="8"/>
      <name val="Times New Roman"/>
      <family val="1"/>
      <charset val="204"/>
    </font>
    <font>
      <b/>
      <sz val="12"/>
      <color rgb="FF000000"/>
      <name val="Times New Roman"/>
      <family val="1"/>
      <charset val="204"/>
    </font>
    <font>
      <b/>
      <sz val="8"/>
      <color indexed="8"/>
      <name val="Times New Roman"/>
      <family val="1"/>
      <charset val="204"/>
    </font>
    <font>
      <sz val="10"/>
      <name val="Times New Roman"/>
      <family val="1"/>
      <charset val="204"/>
    </font>
    <font>
      <i/>
      <sz val="10"/>
      <color theme="1"/>
      <name val="Times New Roman"/>
      <family val="1"/>
      <charset val="204"/>
    </font>
    <font>
      <sz val="10"/>
      <color theme="1"/>
      <name val="Times New Roman"/>
      <family val="1"/>
      <charset val="204"/>
    </font>
    <font>
      <b/>
      <sz val="20"/>
      <name val="Times New Roman"/>
      <family val="1"/>
      <charset val="204"/>
    </font>
    <font>
      <sz val="20"/>
      <name val="Times New Roman"/>
      <family val="1"/>
      <charset val="204"/>
    </font>
    <font>
      <b/>
      <u/>
      <sz val="10"/>
      <color rgb="FFFF0000"/>
      <name val="Calibri"/>
      <family val="2"/>
      <charset val="204"/>
      <scheme val="minor"/>
    </font>
    <font>
      <b/>
      <u/>
      <sz val="11"/>
      <color rgb="FFFF0000"/>
      <name val="Calibri"/>
      <family val="2"/>
      <charset val="204"/>
      <scheme val="minor"/>
    </font>
    <font>
      <u/>
      <sz val="10"/>
      <color theme="10"/>
      <name val="Times New Roman"/>
      <family val="1"/>
      <charset val="204"/>
    </font>
    <font>
      <b/>
      <u/>
      <sz val="10"/>
      <color theme="10"/>
      <name val="Times New Roman"/>
      <family val="1"/>
      <charset val="204"/>
    </font>
    <font>
      <i/>
      <sz val="11"/>
      <name val="Times New Roman"/>
      <family val="1"/>
      <charset val="204"/>
    </font>
  </fonts>
  <fills count="8">
    <fill>
      <patternFill patternType="none"/>
    </fill>
    <fill>
      <patternFill patternType="gray125"/>
    </fill>
    <fill>
      <patternFill patternType="solid">
        <fgColor indexed="9"/>
        <bgColor indexed="64"/>
      </patternFill>
    </fill>
    <fill>
      <patternFill patternType="solid">
        <fgColor rgb="FFC5D9F1"/>
        <bgColor rgb="FF000000"/>
      </patternFill>
    </fill>
    <fill>
      <patternFill patternType="solid">
        <fgColor rgb="FFFFFF00"/>
        <bgColor rgb="FF000000"/>
      </patternFill>
    </fill>
    <fill>
      <patternFill patternType="solid">
        <fgColor theme="3" tint="0.79998168889431442"/>
        <bgColor indexed="64"/>
      </patternFill>
    </fill>
    <fill>
      <patternFill patternType="solid">
        <fgColor theme="0"/>
        <bgColor indexed="64"/>
      </patternFill>
    </fill>
    <fill>
      <patternFill patternType="solid">
        <fgColor theme="0"/>
        <bgColor rgb="FF000000"/>
      </patternFill>
    </fill>
  </fills>
  <borders count="65">
    <border>
      <left/>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top/>
      <bottom/>
      <diagonal/>
    </border>
  </borders>
  <cellStyleXfs count="5">
    <xf numFmtId="0" fontId="0" fillId="0" borderId="0"/>
    <xf numFmtId="0" fontId="11" fillId="0" borderId="0" applyNumberFormat="0" applyFill="0" applyBorder="0" applyAlignment="0" applyProtection="0"/>
    <xf numFmtId="0" fontId="10" fillId="0" borderId="0"/>
    <xf numFmtId="165" fontId="43" fillId="0" borderId="0" applyBorder="0" applyProtection="0"/>
    <xf numFmtId="0" fontId="65" fillId="0" borderId="0"/>
  </cellStyleXfs>
  <cellXfs count="387">
    <xf numFmtId="0" fontId="0" fillId="0" borderId="0" xfId="0"/>
    <xf numFmtId="0" fontId="12" fillId="0" borderId="0" xfId="0" applyFont="1" applyFill="1" applyBorder="1" applyAlignment="1" applyProtection="1">
      <alignment vertical="center"/>
    </xf>
    <xf numFmtId="0" fontId="13" fillId="0" borderId="0" xfId="0" applyFont="1"/>
    <xf numFmtId="0" fontId="14" fillId="0" borderId="14"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8" fillId="0" borderId="0" xfId="0" applyFont="1" applyFill="1" applyBorder="1" applyAlignment="1" applyProtection="1">
      <alignment vertical="center" wrapText="1"/>
    </xf>
    <xf numFmtId="0" fontId="18"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right" vertical="center"/>
    </xf>
    <xf numFmtId="0" fontId="19"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8" fillId="3" borderId="0" xfId="0" applyFont="1" applyFill="1" applyBorder="1" applyAlignment="1" applyProtection="1">
      <alignment vertical="center"/>
      <protection locked="0"/>
    </xf>
    <xf numFmtId="0" fontId="18" fillId="3" borderId="0" xfId="0" applyFont="1" applyFill="1" applyBorder="1" applyAlignment="1" applyProtection="1">
      <alignment vertical="center" wrapText="1"/>
      <protection locked="0"/>
    </xf>
    <xf numFmtId="0" fontId="20" fillId="4" borderId="20" xfId="0" applyFont="1" applyFill="1" applyBorder="1" applyAlignment="1" applyProtection="1">
      <alignment vertical="center"/>
      <protection locked="0"/>
    </xf>
    <xf numFmtId="0" fontId="21" fillId="3" borderId="0" xfId="0" applyFont="1" applyFill="1" applyBorder="1" applyAlignment="1" applyProtection="1">
      <alignment horizontal="center" vertical="center"/>
      <protection locked="0"/>
    </xf>
    <xf numFmtId="0" fontId="19" fillId="3" borderId="0" xfId="0" applyFont="1" applyFill="1" applyBorder="1" applyAlignment="1" applyProtection="1">
      <alignment vertical="center"/>
      <protection locked="0"/>
    </xf>
    <xf numFmtId="0" fontId="19" fillId="3" borderId="0" xfId="0" applyFont="1" applyFill="1" applyBorder="1" applyAlignment="1" applyProtection="1">
      <alignment vertical="center" wrapText="1"/>
      <protection locked="0"/>
    </xf>
    <xf numFmtId="0" fontId="18" fillId="3" borderId="20" xfId="0" applyFont="1" applyFill="1" applyBorder="1" applyAlignment="1" applyProtection="1">
      <alignment vertical="center" wrapText="1"/>
      <protection locked="0"/>
    </xf>
    <xf numFmtId="0" fontId="28" fillId="0" borderId="0" xfId="0" applyFont="1" applyFill="1" applyBorder="1" applyAlignment="1" applyProtection="1">
      <alignment vertical="center"/>
    </xf>
    <xf numFmtId="0" fontId="18" fillId="0" borderId="11" xfId="0" applyFont="1" applyFill="1" applyBorder="1" applyAlignment="1" applyProtection="1">
      <alignment vertical="center"/>
    </xf>
    <xf numFmtId="0" fontId="19" fillId="0" borderId="15" xfId="0" applyFont="1" applyFill="1" applyBorder="1" applyAlignment="1" applyProtection="1">
      <alignment vertical="center" wrapText="1"/>
    </xf>
    <xf numFmtId="0" fontId="0" fillId="0" borderId="0" xfId="0"/>
    <xf numFmtId="0" fontId="18" fillId="0" borderId="0" xfId="0" applyFont="1" applyFill="1" applyBorder="1" applyAlignment="1" applyProtection="1">
      <alignment vertical="center" wrapText="1"/>
      <protection locked="0"/>
    </xf>
    <xf numFmtId="0" fontId="19" fillId="0" borderId="24" xfId="0" applyFont="1" applyFill="1" applyBorder="1" applyAlignment="1" applyProtection="1">
      <alignment horizontal="center" vertical="center" wrapText="1"/>
    </xf>
    <xf numFmtId="0" fontId="19" fillId="0" borderId="24" xfId="0" applyFont="1" applyFill="1" applyBorder="1" applyAlignment="1" applyProtection="1">
      <alignment horizontal="center" vertical="center" wrapText="1"/>
      <protection hidden="1"/>
    </xf>
    <xf numFmtId="0" fontId="19" fillId="0" borderId="25" xfId="0" applyFont="1" applyFill="1" applyBorder="1" applyAlignment="1" applyProtection="1">
      <alignment horizontal="center" vertical="center" wrapText="1"/>
    </xf>
    <xf numFmtId="0" fontId="18" fillId="3" borderId="21" xfId="0" applyFont="1" applyFill="1" applyBorder="1" applyAlignment="1" applyProtection="1">
      <alignment horizontal="center" vertical="center" wrapText="1"/>
      <protection locked="0"/>
    </xf>
    <xf numFmtId="0" fontId="14" fillId="0" borderId="13" xfId="0" applyFont="1" applyFill="1" applyBorder="1" applyAlignment="1">
      <alignment horizontal="center" vertical="center" wrapText="1"/>
    </xf>
    <xf numFmtId="0" fontId="27" fillId="0" borderId="0" xfId="0" applyFont="1" applyAlignment="1"/>
    <xf numFmtId="0" fontId="35" fillId="0" borderId="0" xfId="0" applyFont="1" applyAlignment="1">
      <alignment horizontal="center" vertical="center" wrapText="1"/>
    </xf>
    <xf numFmtId="0" fontId="35" fillId="0" borderId="0" xfId="0" applyFont="1" applyAlignment="1">
      <alignment wrapText="1"/>
    </xf>
    <xf numFmtId="0" fontId="36" fillId="0" borderId="0" xfId="0" applyFont="1" applyAlignment="1">
      <alignment wrapText="1"/>
    </xf>
    <xf numFmtId="0" fontId="0" fillId="0" borderId="0" xfId="0" applyFont="1"/>
    <xf numFmtId="0" fontId="30" fillId="0" borderId="0" xfId="0" applyFont="1" applyBorder="1" applyAlignment="1">
      <alignment horizontal="center"/>
    </xf>
    <xf numFmtId="0" fontId="0" fillId="0" borderId="0" xfId="0" applyFont="1" applyBorder="1" applyAlignment="1">
      <alignment horizontal="center" vertical="center"/>
    </xf>
    <xf numFmtId="0" fontId="33" fillId="0" borderId="0" xfId="0" applyFont="1" applyBorder="1" applyAlignment="1">
      <alignment horizontal="center" vertical="center"/>
    </xf>
    <xf numFmtId="0" fontId="19" fillId="0" borderId="15" xfId="0" applyFont="1" applyFill="1" applyBorder="1" applyAlignment="1" applyProtection="1">
      <alignment horizontal="center" vertical="center" wrapText="1"/>
    </xf>
    <xf numFmtId="0" fontId="18" fillId="0" borderId="29" xfId="0" applyFont="1" applyFill="1" applyBorder="1" applyAlignment="1" applyProtection="1">
      <alignment vertical="center"/>
    </xf>
    <xf numFmtId="0" fontId="18" fillId="0" borderId="17" xfId="0" applyFont="1" applyFill="1" applyBorder="1" applyAlignment="1" applyProtection="1">
      <alignment vertical="center"/>
    </xf>
    <xf numFmtId="0" fontId="0" fillId="0" borderId="4" xfId="0" applyBorder="1"/>
    <xf numFmtId="0" fontId="34" fillId="0" borderId="0" xfId="0" applyFont="1" applyAlignment="1">
      <alignment vertical="center"/>
    </xf>
    <xf numFmtId="0" fontId="35" fillId="0" borderId="0" xfId="0" applyFont="1" applyAlignment="1">
      <alignment vertical="center" wrapText="1"/>
    </xf>
    <xf numFmtId="0" fontId="30" fillId="0" borderId="4" xfId="0" applyFont="1" applyBorder="1" applyAlignment="1">
      <alignment horizontal="center" vertical="center" wrapText="1"/>
    </xf>
    <xf numFmtId="0" fontId="9" fillId="0" borderId="4" xfId="2" applyFont="1" applyFill="1" applyBorder="1" applyAlignment="1" applyProtection="1">
      <alignment horizontal="center" vertical="center" wrapText="1"/>
    </xf>
    <xf numFmtId="0" fontId="6" fillId="0" borderId="4" xfId="0" applyFont="1" applyFill="1" applyBorder="1" applyAlignment="1">
      <alignment horizontal="center" vertical="center" wrapText="1"/>
    </xf>
    <xf numFmtId="49" fontId="5" fillId="0" borderId="12" xfId="0" applyNumberFormat="1" applyFont="1" applyFill="1" applyBorder="1" applyAlignment="1" applyProtection="1">
      <alignment horizontal="center" vertical="center" wrapText="1"/>
    </xf>
    <xf numFmtId="0" fontId="18" fillId="3" borderId="4" xfId="0" applyFont="1" applyFill="1" applyBorder="1" applyAlignment="1" applyProtection="1">
      <alignment horizontal="center" vertical="center" wrapText="1"/>
      <protection locked="0"/>
    </xf>
    <xf numFmtId="3" fontId="37" fillId="3" borderId="21" xfId="0" applyNumberFormat="1" applyFont="1" applyFill="1" applyBorder="1" applyAlignment="1" applyProtection="1">
      <alignment horizontal="center" vertical="center" wrapText="1"/>
      <protection locked="0"/>
    </xf>
    <xf numFmtId="0" fontId="30" fillId="0" borderId="4" xfId="0" applyFont="1" applyBorder="1" applyAlignment="1">
      <alignment horizontal="center" vertical="center" wrapText="1"/>
    </xf>
    <xf numFmtId="0" fontId="30" fillId="0" borderId="4" xfId="0" applyFont="1" applyBorder="1" applyAlignment="1">
      <alignment horizontal="center" vertical="center"/>
    </xf>
    <xf numFmtId="0" fontId="44" fillId="0" borderId="0" xfId="0" applyFont="1" applyAlignment="1">
      <alignment horizontal="left" vertical="center"/>
    </xf>
    <xf numFmtId="0" fontId="19" fillId="0" borderId="10" xfId="0" applyFont="1" applyFill="1" applyBorder="1" applyAlignment="1" applyProtection="1">
      <alignment horizontal="center" vertical="center" wrapText="1"/>
    </xf>
    <xf numFmtId="0" fontId="42" fillId="0" borderId="4" xfId="0" applyFont="1" applyFill="1" applyBorder="1" applyAlignment="1">
      <alignment horizontal="center" vertical="center" wrapText="1"/>
    </xf>
    <xf numFmtId="0" fontId="44" fillId="0" borderId="0" xfId="0" applyFont="1" applyBorder="1"/>
    <xf numFmtId="0" fontId="44" fillId="0" borderId="0" xfId="0" applyFont="1"/>
    <xf numFmtId="0" fontId="47" fillId="0" borderId="4" xfId="0" applyFont="1" applyFill="1" applyBorder="1" applyAlignment="1" applyProtection="1">
      <alignment horizontal="center" vertical="center" wrapText="1"/>
      <protection hidden="1"/>
    </xf>
    <xf numFmtId="0" fontId="48" fillId="0" borderId="4" xfId="0" applyFont="1" applyFill="1" applyBorder="1" applyAlignment="1" applyProtection="1">
      <alignment horizontal="center" vertical="center" wrapText="1"/>
    </xf>
    <xf numFmtId="4" fontId="18" fillId="0" borderId="0" xfId="0" applyNumberFormat="1" applyFont="1" applyFill="1" applyBorder="1" applyAlignment="1" applyProtection="1">
      <alignment horizontal="center" vertical="center" wrapText="1"/>
      <protection locked="0"/>
    </xf>
    <xf numFmtId="0" fontId="18" fillId="0" borderId="0" xfId="0" applyFont="1" applyFill="1" applyBorder="1" applyAlignment="1" applyProtection="1">
      <alignment horizontal="center" vertical="center" wrapText="1"/>
      <protection locked="0"/>
    </xf>
    <xf numFmtId="1" fontId="37" fillId="0" borderId="9" xfId="0" applyNumberFormat="1" applyFont="1" applyFill="1" applyBorder="1" applyAlignment="1" applyProtection="1">
      <alignment horizontal="center" vertical="center" wrapText="1"/>
    </xf>
    <xf numFmtId="0" fontId="47" fillId="0" borderId="4" xfId="0" applyFont="1" applyFill="1" applyBorder="1" applyAlignment="1" applyProtection="1">
      <alignment horizontal="left" vertical="center" wrapText="1"/>
      <protection hidden="1"/>
    </xf>
    <xf numFmtId="0" fontId="44" fillId="0" borderId="0" xfId="0" applyFont="1" applyAlignment="1">
      <alignment horizontal="left"/>
    </xf>
    <xf numFmtId="0" fontId="30" fillId="0" borderId="4" xfId="0" applyFont="1" applyBorder="1" applyAlignment="1">
      <alignment horizontal="center" vertical="center"/>
    </xf>
    <xf numFmtId="0" fontId="0" fillId="0" borderId="0" xfId="0" applyAlignment="1">
      <alignment wrapText="1"/>
    </xf>
    <xf numFmtId="0" fontId="35" fillId="0" borderId="0" xfId="0" applyFont="1" applyAlignment="1">
      <alignment horizontal="center" vertical="center" wrapText="1"/>
    </xf>
    <xf numFmtId="0" fontId="30" fillId="0" borderId="4" xfId="0" applyFont="1" applyBorder="1" applyAlignment="1">
      <alignment horizontal="center" vertical="center"/>
    </xf>
    <xf numFmtId="0" fontId="2" fillId="0" borderId="20" xfId="0" applyFont="1" applyBorder="1" applyAlignment="1">
      <alignment vertical="center" wrapText="1"/>
    </xf>
    <xf numFmtId="0" fontId="40" fillId="0" borderId="14" xfId="0" applyFont="1" applyBorder="1" applyAlignment="1">
      <alignment horizontal="center" vertical="center" wrapText="1"/>
    </xf>
    <xf numFmtId="0" fontId="35" fillId="0" borderId="0" xfId="0" applyFont="1" applyAlignment="1">
      <alignment vertical="center"/>
    </xf>
    <xf numFmtId="0" fontId="0" fillId="0" borderId="0" xfId="0" applyAlignment="1">
      <alignment vertical="center"/>
    </xf>
    <xf numFmtId="0" fontId="0" fillId="0" borderId="0" xfId="0" applyFont="1" applyAlignment="1">
      <alignment vertical="center"/>
    </xf>
    <xf numFmtId="1" fontId="41" fillId="0" borderId="9" xfId="0" applyNumberFormat="1" applyFont="1" applyFill="1" applyBorder="1" applyAlignment="1" applyProtection="1">
      <alignment horizontal="center" vertical="center" wrapText="1"/>
    </xf>
    <xf numFmtId="0" fontId="52" fillId="0" borderId="0" xfId="0" applyFont="1" applyAlignment="1"/>
    <xf numFmtId="0" fontId="53" fillId="0" borderId="12" xfId="0" applyFont="1" applyBorder="1" applyAlignment="1">
      <alignment horizontal="center" vertical="center"/>
    </xf>
    <xf numFmtId="0" fontId="54" fillId="0" borderId="21" xfId="0" applyFont="1" applyFill="1" applyBorder="1" applyAlignment="1" applyProtection="1">
      <alignment horizontal="center" vertical="center" wrapText="1"/>
      <protection hidden="1"/>
    </xf>
    <xf numFmtId="0" fontId="54" fillId="0" borderId="12" xfId="0" applyFont="1" applyFill="1" applyBorder="1" applyAlignment="1" applyProtection="1">
      <alignment horizontal="center" vertical="center" wrapText="1"/>
      <protection hidden="1"/>
    </xf>
    <xf numFmtId="0" fontId="45" fillId="2" borderId="12" xfId="0" applyFont="1" applyFill="1" applyBorder="1" applyAlignment="1">
      <alignment horizontal="center" vertical="center" wrapText="1"/>
    </xf>
    <xf numFmtId="0" fontId="55" fillId="0" borderId="12" xfId="0" applyFont="1" applyBorder="1" applyAlignment="1">
      <alignment horizontal="center" vertical="center" wrapText="1"/>
    </xf>
    <xf numFmtId="0" fontId="55" fillId="0" borderId="12" xfId="0" applyFont="1" applyBorder="1" applyAlignment="1">
      <alignment horizontal="center" vertical="center"/>
    </xf>
    <xf numFmtId="0" fontId="40" fillId="0" borderId="13" xfId="0" applyFont="1" applyBorder="1" applyAlignment="1">
      <alignment horizontal="center" vertical="center"/>
    </xf>
    <xf numFmtId="0" fontId="7" fillId="2" borderId="13" xfId="0" applyFont="1" applyFill="1" applyBorder="1" applyAlignment="1">
      <alignment horizontal="center" vertical="center" wrapText="1"/>
    </xf>
    <xf numFmtId="0" fontId="40" fillId="0" borderId="13" xfId="0" applyFont="1" applyBorder="1" applyAlignment="1">
      <alignment horizontal="center" vertical="center" wrapText="1"/>
    </xf>
    <xf numFmtId="0" fontId="22" fillId="0" borderId="13" xfId="0" applyFont="1" applyFill="1" applyBorder="1" applyAlignment="1" applyProtection="1">
      <alignment horizontal="center" vertical="center" wrapText="1"/>
      <protection hidden="1"/>
    </xf>
    <xf numFmtId="0" fontId="7" fillId="2" borderId="43" xfId="0" applyFont="1" applyFill="1" applyBorder="1" applyAlignment="1">
      <alignment horizontal="center" vertical="center" wrapText="1"/>
    </xf>
    <xf numFmtId="0" fontId="0" fillId="0" borderId="39" xfId="0" applyBorder="1"/>
    <xf numFmtId="49" fontId="35" fillId="0" borderId="4" xfId="0" applyNumberFormat="1" applyFont="1" applyBorder="1" applyAlignment="1">
      <alignment horizontal="center" vertical="center" wrapText="1"/>
    </xf>
    <xf numFmtId="0" fontId="6" fillId="6" borderId="4" xfId="0" applyFont="1" applyFill="1" applyBorder="1" applyAlignment="1">
      <alignment horizontal="center" vertical="center" wrapText="1"/>
    </xf>
    <xf numFmtId="0" fontId="48" fillId="0" borderId="0" xfId="0" applyFont="1" applyFill="1" applyBorder="1" applyAlignment="1" applyProtection="1">
      <alignment horizontal="center" vertical="center" wrapText="1"/>
    </xf>
    <xf numFmtId="3" fontId="6" fillId="7" borderId="0" xfId="0" applyNumberFormat="1" applyFont="1" applyFill="1" applyBorder="1" applyAlignment="1" applyProtection="1">
      <alignment horizontal="center" vertical="center" wrapText="1"/>
      <protection locked="0"/>
    </xf>
    <xf numFmtId="0" fontId="57" fillId="0" borderId="0" xfId="0" applyFont="1" applyAlignment="1">
      <alignment vertical="center"/>
    </xf>
    <xf numFmtId="0" fontId="56" fillId="0" borderId="0" xfId="0" applyFont="1"/>
    <xf numFmtId="0" fontId="40" fillId="0" borderId="13" xfId="0" applyFont="1" applyBorder="1" applyAlignment="1">
      <alignment horizontal="center" vertical="top" wrapText="1"/>
    </xf>
    <xf numFmtId="0" fontId="34" fillId="0" borderId="0" xfId="0" applyFont="1"/>
    <xf numFmtId="0" fontId="42" fillId="0" borderId="4" xfId="0" applyFont="1" applyBorder="1" applyAlignment="1">
      <alignment horizontal="center" vertical="center" wrapText="1"/>
    </xf>
    <xf numFmtId="0" fontId="59" fillId="0" borderId="4" xfId="0" applyFont="1" applyFill="1" applyBorder="1" applyAlignment="1">
      <alignment horizontal="left" vertical="center" wrapText="1"/>
    </xf>
    <xf numFmtId="49" fontId="9" fillId="0" borderId="12" xfId="0" applyNumberFormat="1" applyFont="1" applyFill="1" applyBorder="1" applyAlignment="1" applyProtection="1">
      <alignment horizontal="center" vertical="center" wrapText="1"/>
    </xf>
    <xf numFmtId="0" fontId="13" fillId="0" borderId="12" xfId="0" applyFont="1" applyBorder="1" applyAlignment="1">
      <alignment horizontal="center" vertical="center"/>
    </xf>
    <xf numFmtId="0" fontId="9" fillId="2" borderId="10" xfId="0" applyFont="1" applyFill="1" applyBorder="1" applyAlignment="1">
      <alignment horizontal="center" vertical="center" wrapText="1"/>
    </xf>
    <xf numFmtId="0" fontId="62" fillId="0" borderId="16" xfId="0" applyFont="1" applyFill="1" applyBorder="1" applyAlignment="1" applyProtection="1">
      <alignment horizontal="center" vertical="center" wrapText="1"/>
    </xf>
    <xf numFmtId="0" fontId="9" fillId="0" borderId="10" xfId="0" applyFont="1" applyFill="1" applyBorder="1" applyAlignment="1" applyProtection="1">
      <alignment horizontal="center" vertical="top" wrapText="1"/>
      <protection hidden="1"/>
    </xf>
    <xf numFmtId="0" fontId="64" fillId="0" borderId="0" xfId="0" applyFont="1"/>
    <xf numFmtId="1" fontId="32" fillId="2" borderId="9" xfId="0" applyNumberFormat="1" applyFont="1" applyFill="1" applyBorder="1" applyAlignment="1">
      <alignment horizontal="center" vertical="center" wrapText="1"/>
    </xf>
    <xf numFmtId="0" fontId="45" fillId="0" borderId="44" xfId="0" applyFont="1" applyBorder="1" applyAlignment="1">
      <alignment horizontal="center" vertical="center" wrapText="1"/>
    </xf>
    <xf numFmtId="0" fontId="45" fillId="0" borderId="38" xfId="0" applyFont="1" applyBorder="1" applyAlignment="1">
      <alignment horizontal="center" vertical="center" wrapText="1"/>
    </xf>
    <xf numFmtId="0" fontId="35" fillId="0" borderId="0" xfId="0" applyFont="1" applyAlignment="1">
      <alignment horizontal="left"/>
    </xf>
    <xf numFmtId="3" fontId="35" fillId="7" borderId="0" xfId="0" applyNumberFormat="1" applyFont="1" applyFill="1" applyBorder="1" applyAlignment="1" applyProtection="1">
      <alignment horizontal="center" vertical="center" wrapText="1"/>
      <protection locked="0"/>
    </xf>
    <xf numFmtId="0" fontId="51" fillId="0" borderId="0" xfId="0" applyFont="1" applyAlignment="1">
      <alignment horizontal="left"/>
    </xf>
    <xf numFmtId="0" fontId="49" fillId="0" borderId="0" xfId="0" applyFont="1"/>
    <xf numFmtId="0" fontId="3" fillId="2" borderId="19" xfId="0" applyFont="1" applyFill="1" applyBorder="1" applyAlignment="1">
      <alignment horizontal="center" vertical="center"/>
    </xf>
    <xf numFmtId="0" fontId="45" fillId="0" borderId="14" xfId="0" applyFont="1" applyBorder="1" applyAlignment="1">
      <alignment horizontal="center" vertical="center" wrapText="1"/>
    </xf>
    <xf numFmtId="0" fontId="45" fillId="0" borderId="13" xfId="0" applyFont="1" applyBorder="1" applyAlignment="1">
      <alignment horizontal="center" vertical="center" wrapText="1"/>
    </xf>
    <xf numFmtId="0" fontId="45" fillId="0" borderId="43" xfId="0" applyFont="1" applyBorder="1" applyAlignment="1">
      <alignment horizontal="center" vertical="center" wrapText="1"/>
    </xf>
    <xf numFmtId="0" fontId="30" fillId="0" borderId="1" xfId="0" applyFont="1" applyBorder="1" applyAlignment="1">
      <alignment horizontal="center" vertical="center" wrapText="1"/>
    </xf>
    <xf numFmtId="0" fontId="53" fillId="0" borderId="49" xfId="0" applyFont="1" applyBorder="1" applyAlignment="1">
      <alignment horizontal="center" vertical="center"/>
    </xf>
    <xf numFmtId="0" fontId="53" fillId="0" borderId="21" xfId="0" applyFont="1" applyBorder="1" applyAlignment="1">
      <alignment horizontal="center" vertical="center"/>
    </xf>
    <xf numFmtId="0" fontId="53" fillId="0" borderId="50" xfId="0" applyFont="1" applyBorder="1" applyAlignment="1">
      <alignment horizontal="center" vertical="center"/>
    </xf>
    <xf numFmtId="0" fontId="47" fillId="0" borderId="1" xfId="0" applyFont="1" applyFill="1" applyBorder="1" applyAlignment="1" applyProtection="1">
      <alignment horizontal="center" vertical="center" wrapText="1"/>
      <protection hidden="1"/>
    </xf>
    <xf numFmtId="14" fontId="30" fillId="0" borderId="23" xfId="0" applyNumberFormat="1" applyFont="1" applyBorder="1" applyAlignment="1">
      <alignment horizontal="center" vertical="center" wrapText="1"/>
    </xf>
    <xf numFmtId="0" fontId="55" fillId="0" borderId="51" xfId="0" applyFont="1" applyBorder="1" applyAlignment="1">
      <alignment horizontal="center" vertical="center" wrapText="1"/>
    </xf>
    <xf numFmtId="0" fontId="34" fillId="0" borderId="4" xfId="0" applyFont="1" applyBorder="1"/>
    <xf numFmtId="0" fontId="1" fillId="2" borderId="4" xfId="0" applyFont="1" applyFill="1" applyBorder="1" applyAlignment="1">
      <alignment vertical="center" wrapText="1"/>
    </xf>
    <xf numFmtId="1" fontId="67" fillId="0" borderId="9" xfId="0" applyNumberFormat="1" applyFont="1" applyFill="1" applyBorder="1" applyAlignment="1">
      <alignment horizontal="center" vertical="center"/>
    </xf>
    <xf numFmtId="0" fontId="0" fillId="0" borderId="0" xfId="0" applyBorder="1"/>
    <xf numFmtId="0" fontId="19" fillId="0" borderId="15" xfId="0" applyFont="1" applyFill="1" applyBorder="1" applyAlignment="1" applyProtection="1">
      <alignment horizontal="center" vertical="center" wrapText="1"/>
    </xf>
    <xf numFmtId="0" fontId="7" fillId="6" borderId="12" xfId="0" applyFont="1" applyFill="1" applyBorder="1" applyAlignment="1">
      <alignment horizontal="center" vertical="center" wrapText="1"/>
    </xf>
    <xf numFmtId="0" fontId="19" fillId="0" borderId="16" xfId="0" applyFont="1" applyFill="1" applyBorder="1" applyAlignment="1" applyProtection="1">
      <alignment vertical="center" wrapText="1"/>
    </xf>
    <xf numFmtId="0" fontId="30" fillId="0" borderId="4" xfId="0" applyFont="1" applyFill="1" applyBorder="1" applyAlignment="1">
      <alignment horizontal="center" vertical="center"/>
    </xf>
    <xf numFmtId="0" fontId="30" fillId="0" borderId="4" xfId="0" applyFont="1" applyFill="1" applyBorder="1" applyAlignment="1">
      <alignment horizontal="center" vertical="center" wrapText="1"/>
    </xf>
    <xf numFmtId="0" fontId="30" fillId="0" borderId="1" xfId="0" applyFont="1" applyFill="1" applyBorder="1" applyAlignment="1">
      <alignment horizontal="center" vertical="center" wrapText="1"/>
    </xf>
    <xf numFmtId="14" fontId="30" fillId="0" borderId="23" xfId="0" applyNumberFormat="1" applyFont="1" applyFill="1" applyBorder="1" applyAlignment="1">
      <alignment horizontal="center" vertical="center" wrapText="1"/>
    </xf>
    <xf numFmtId="0" fontId="7" fillId="2" borderId="9" xfId="0" applyFont="1" applyFill="1" applyBorder="1" applyAlignment="1">
      <alignment horizontal="center" vertical="center" wrapText="1"/>
    </xf>
    <xf numFmtId="0" fontId="19" fillId="0" borderId="10" xfId="0" applyFont="1" applyFill="1" applyBorder="1" applyAlignment="1" applyProtection="1">
      <alignment horizontal="center" vertical="center" wrapText="1"/>
    </xf>
    <xf numFmtId="0" fontId="0" fillId="0" borderId="0" xfId="0"/>
    <xf numFmtId="0" fontId="0" fillId="0" borderId="0" xfId="0" applyBorder="1"/>
    <xf numFmtId="0" fontId="0" fillId="0" borderId="0" xfId="0"/>
    <xf numFmtId="0" fontId="7" fillId="2" borderId="10" xfId="0" applyFont="1" applyFill="1" applyBorder="1" applyAlignment="1">
      <alignment horizontal="center" vertical="center" wrapText="1"/>
    </xf>
    <xf numFmtId="0" fontId="0" fillId="0" borderId="0" xfId="0" applyBorder="1"/>
    <xf numFmtId="0" fontId="7" fillId="2" borderId="11"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0" borderId="46" xfId="0" applyFont="1" applyFill="1" applyBorder="1" applyAlignment="1">
      <alignment horizontal="center" vertical="center" wrapText="1"/>
    </xf>
    <xf numFmtId="0" fontId="7" fillId="0" borderId="47" xfId="0" applyFont="1" applyBorder="1" applyAlignment="1">
      <alignment horizontal="center" vertical="center" wrapText="1"/>
    </xf>
    <xf numFmtId="0" fontId="7" fillId="0" borderId="48" xfId="0" applyFont="1" applyBorder="1" applyAlignment="1">
      <alignment horizontal="center" vertical="center" wrapText="1"/>
    </xf>
    <xf numFmtId="1" fontId="32" fillId="2" borderId="0" xfId="0" applyNumberFormat="1" applyFont="1" applyFill="1" applyBorder="1" applyAlignment="1">
      <alignment horizontal="center" vertical="center" wrapText="1"/>
    </xf>
    <xf numFmtId="0" fontId="45" fillId="0" borderId="23" xfId="0" applyFont="1" applyBorder="1" applyAlignment="1">
      <alignment horizontal="center" vertical="center" wrapText="1"/>
    </xf>
    <xf numFmtId="164" fontId="30" fillId="0" borderId="23" xfId="0" quotePrefix="1" applyNumberFormat="1" applyFont="1" applyBorder="1" applyAlignment="1">
      <alignment horizontal="center" vertical="center" wrapText="1"/>
    </xf>
    <xf numFmtId="166" fontId="14" fillId="0" borderId="4" xfId="0" applyNumberFormat="1" applyFont="1" applyBorder="1" applyAlignment="1">
      <alignment horizontal="center" vertical="center" wrapText="1"/>
    </xf>
    <xf numFmtId="0" fontId="51" fillId="6" borderId="4" xfId="0" applyFont="1" applyFill="1" applyBorder="1" applyAlignment="1">
      <alignment horizontal="center" vertical="center" wrapText="1"/>
    </xf>
    <xf numFmtId="0" fontId="35" fillId="6" borderId="12" xfId="0" applyFont="1" applyFill="1" applyBorder="1" applyAlignment="1">
      <alignment horizontal="center" vertical="center" wrapText="1"/>
    </xf>
    <xf numFmtId="0" fontId="30" fillId="0" borderId="4"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0" xfId="0" applyFont="1" applyBorder="1" applyAlignment="1">
      <alignment horizontal="center" vertical="center" wrapText="1"/>
    </xf>
    <xf numFmtId="1" fontId="7" fillId="0" borderId="10" xfId="0" applyNumberFormat="1" applyFont="1" applyBorder="1" applyAlignment="1">
      <alignment horizontal="center" vertical="center" wrapText="1"/>
    </xf>
    <xf numFmtId="1" fontId="7" fillId="0" borderId="9" xfId="0" applyNumberFormat="1" applyFont="1" applyBorder="1" applyAlignment="1">
      <alignment horizontal="center" vertical="center" wrapText="1"/>
    </xf>
    <xf numFmtId="1" fontId="50" fillId="0" borderId="10" xfId="0" applyNumberFormat="1" applyFont="1" applyBorder="1" applyAlignment="1">
      <alignment horizontal="center" vertical="center" wrapText="1"/>
    </xf>
    <xf numFmtId="0" fontId="19" fillId="0" borderId="9" xfId="0" applyFont="1" applyFill="1" applyBorder="1" applyAlignment="1" applyProtection="1">
      <alignment horizontal="center" vertical="center" wrapText="1"/>
    </xf>
    <xf numFmtId="0" fontId="2" fillId="2" borderId="10" xfId="0" applyFont="1" applyFill="1" applyBorder="1" applyAlignment="1">
      <alignment wrapText="1"/>
    </xf>
    <xf numFmtId="0" fontId="8" fillId="2" borderId="10" xfId="0" applyFont="1" applyFill="1" applyBorder="1" applyAlignment="1">
      <alignment vertical="center" wrapText="1"/>
    </xf>
    <xf numFmtId="0" fontId="1" fillId="2" borderId="10" xfId="0" applyFont="1" applyFill="1" applyBorder="1" applyAlignment="1">
      <alignment vertical="center" wrapText="1"/>
    </xf>
    <xf numFmtId="0" fontId="45" fillId="0" borderId="58" xfId="0" applyFont="1" applyBorder="1" applyAlignment="1">
      <alignment horizontal="center" vertical="center" wrapText="1"/>
    </xf>
    <xf numFmtId="0" fontId="30" fillId="0" borderId="4" xfId="0" applyFont="1" applyBorder="1" applyAlignment="1">
      <alignment horizontal="center" vertical="center" wrapText="1"/>
    </xf>
    <xf numFmtId="1" fontId="32" fillId="6" borderId="47" xfId="0" applyNumberFormat="1" applyFont="1" applyFill="1" applyBorder="1" applyAlignment="1">
      <alignment horizontal="center" vertical="center"/>
    </xf>
    <xf numFmtId="1" fontId="61" fillId="6" borderId="10" xfId="0" applyNumberFormat="1" applyFont="1" applyFill="1" applyBorder="1" applyAlignment="1">
      <alignment horizontal="center" vertical="center"/>
    </xf>
    <xf numFmtId="14" fontId="13" fillId="0" borderId="0" xfId="0" applyNumberFormat="1" applyFont="1"/>
    <xf numFmtId="14" fontId="0" fillId="0" borderId="0" xfId="0" applyNumberFormat="1"/>
    <xf numFmtId="0" fontId="54" fillId="0" borderId="4" xfId="0" applyFont="1" applyFill="1" applyBorder="1" applyAlignment="1" applyProtection="1">
      <alignment horizontal="center" vertical="center" wrapText="1"/>
      <protection hidden="1"/>
    </xf>
    <xf numFmtId="0" fontId="54" fillId="0" borderId="1" xfId="0" applyFont="1" applyFill="1" applyBorder="1" applyAlignment="1" applyProtection="1">
      <alignment horizontal="center" vertical="center" wrapText="1"/>
      <protection hidden="1"/>
    </xf>
    <xf numFmtId="0" fontId="54" fillId="0" borderId="2" xfId="0" applyFont="1" applyFill="1" applyBorder="1" applyAlignment="1" applyProtection="1">
      <alignment horizontal="center" vertical="center" wrapText="1"/>
      <protection hidden="1"/>
    </xf>
    <xf numFmtId="3" fontId="31" fillId="0" borderId="26" xfId="0" applyNumberFormat="1" applyFont="1" applyFill="1" applyBorder="1" applyAlignment="1" applyProtection="1">
      <alignment horizontal="center" vertical="center" wrapText="1"/>
      <protection locked="0"/>
    </xf>
    <xf numFmtId="0" fontId="31" fillId="0" borderId="53" xfId="0" applyFont="1" applyFill="1" applyBorder="1" applyAlignment="1" applyProtection="1">
      <alignment horizontal="center" vertical="center" wrapText="1"/>
      <protection hidden="1"/>
    </xf>
    <xf numFmtId="0" fontId="30" fillId="0" borderId="0" xfId="0" applyFont="1"/>
    <xf numFmtId="0" fontId="31" fillId="0" borderId="6" xfId="0" applyFont="1" applyFill="1" applyBorder="1" applyAlignment="1" applyProtection="1">
      <alignment horizontal="center" vertical="center" wrapText="1"/>
      <protection hidden="1"/>
    </xf>
    <xf numFmtId="0" fontId="31" fillId="0" borderId="7" xfId="0" applyFont="1" applyFill="1" applyBorder="1" applyAlignment="1" applyProtection="1">
      <alignment horizontal="center" vertical="center" wrapText="1"/>
    </xf>
    <xf numFmtId="0" fontId="54" fillId="0" borderId="54" xfId="0" applyFont="1" applyFill="1" applyBorder="1" applyAlignment="1" applyProtection="1">
      <alignment horizontal="center" vertical="center" wrapText="1"/>
      <protection hidden="1"/>
    </xf>
    <xf numFmtId="0" fontId="7" fillId="0" borderId="6" xfId="0" applyFont="1" applyFill="1" applyBorder="1" applyAlignment="1" applyProtection="1">
      <alignment horizontal="center" vertical="center" wrapText="1"/>
      <protection hidden="1"/>
    </xf>
    <xf numFmtId="0" fontId="31" fillId="0" borderId="7" xfId="0" applyFont="1" applyFill="1" applyBorder="1" applyAlignment="1" applyProtection="1">
      <alignment horizontal="center" vertical="top" wrapText="1"/>
    </xf>
    <xf numFmtId="4" fontId="5" fillId="7" borderId="4" xfId="0" applyNumberFormat="1" applyFont="1" applyFill="1" applyBorder="1" applyAlignment="1" applyProtection="1">
      <alignment horizontal="center" vertical="center" wrapText="1"/>
      <protection locked="0"/>
    </xf>
    <xf numFmtId="3" fontId="5" fillId="0" borderId="4" xfId="0" applyNumberFormat="1" applyFont="1" applyFill="1" applyBorder="1" applyAlignment="1" applyProtection="1">
      <alignment horizontal="center" vertical="center" wrapText="1"/>
      <protection locked="0"/>
    </xf>
    <xf numFmtId="166" fontId="18" fillId="0" borderId="4" xfId="0" applyNumberFormat="1" applyFont="1" applyFill="1" applyBorder="1" applyAlignment="1" applyProtection="1">
      <alignment horizontal="center" vertical="center" wrapText="1"/>
    </xf>
    <xf numFmtId="0" fontId="19" fillId="0" borderId="9" xfId="0" applyFont="1" applyFill="1" applyBorder="1" applyAlignment="1" applyProtection="1">
      <alignment horizontal="center" vertical="center" wrapText="1"/>
    </xf>
    <xf numFmtId="0" fontId="6" fillId="0" borderId="4" xfId="0" applyFont="1" applyBorder="1" applyAlignment="1">
      <alignment horizontal="center" vertical="center" wrapText="1"/>
    </xf>
    <xf numFmtId="0" fontId="59" fillId="0" borderId="4" xfId="0" applyFont="1" applyBorder="1" applyAlignment="1">
      <alignment horizontal="left" vertical="center" wrapText="1"/>
    </xf>
    <xf numFmtId="0" fontId="42" fillId="0" borderId="4" xfId="0" applyFont="1" applyFill="1" applyBorder="1" applyAlignment="1">
      <alignment horizontal="left" vertical="top" wrapText="1"/>
    </xf>
    <xf numFmtId="1" fontId="50" fillId="6" borderId="4" xfId="0" applyNumberFormat="1" applyFont="1" applyFill="1" applyBorder="1" applyAlignment="1">
      <alignment horizontal="center" vertical="center"/>
    </xf>
    <xf numFmtId="0" fontId="69" fillId="0" borderId="4" xfId="0" applyFont="1" applyFill="1" applyBorder="1" applyAlignment="1">
      <alignment horizontal="center" vertical="center" wrapText="1"/>
    </xf>
    <xf numFmtId="0" fontId="45" fillId="0" borderId="45" xfId="0" applyFont="1" applyBorder="1" applyAlignment="1">
      <alignment horizontal="center" vertical="center" wrapText="1"/>
    </xf>
    <xf numFmtId="3" fontId="70" fillId="6" borderId="39" xfId="0" applyNumberFormat="1" applyFont="1" applyFill="1" applyBorder="1" applyAlignment="1" applyProtection="1">
      <alignment horizontal="center" vertical="center" wrapText="1"/>
      <protection locked="0"/>
    </xf>
    <xf numFmtId="0" fontId="45" fillId="0" borderId="60" xfId="0" applyFont="1" applyBorder="1" applyAlignment="1">
      <alignment horizontal="center" vertical="center" wrapText="1"/>
    </xf>
    <xf numFmtId="4" fontId="0" fillId="0" borderId="0" xfId="0" applyNumberFormat="1"/>
    <xf numFmtId="0" fontId="3" fillId="2" borderId="38" xfId="0" applyFont="1" applyFill="1" applyBorder="1" applyAlignment="1">
      <alignment horizontal="center" vertical="center" wrapText="1"/>
    </xf>
    <xf numFmtId="49" fontId="3" fillId="2" borderId="38" xfId="0" applyNumberFormat="1" applyFont="1" applyFill="1" applyBorder="1" applyAlignment="1">
      <alignment horizontal="center" vertical="center" wrapText="1"/>
    </xf>
    <xf numFmtId="0" fontId="3" fillId="2" borderId="63" xfId="0" applyFont="1" applyFill="1" applyBorder="1" applyAlignment="1">
      <alignment horizontal="center" vertical="top" wrapText="1"/>
    </xf>
    <xf numFmtId="1" fontId="51" fillId="6" borderId="45" xfId="0" applyNumberFormat="1" applyFont="1" applyFill="1" applyBorder="1" applyAlignment="1">
      <alignment horizontal="center" vertical="center"/>
    </xf>
    <xf numFmtId="0" fontId="75" fillId="0" borderId="0" xfId="0" applyFont="1" applyAlignment="1"/>
    <xf numFmtId="2" fontId="0" fillId="0" borderId="0" xfId="0" applyNumberFormat="1"/>
    <xf numFmtId="0" fontId="5" fillId="0" borderId="0" xfId="0" applyFont="1" applyFill="1" applyBorder="1" applyAlignment="1">
      <alignment vertical="center" wrapText="1"/>
    </xf>
    <xf numFmtId="0" fontId="6" fillId="0" borderId="14" xfId="0" applyFont="1" applyBorder="1" applyAlignment="1">
      <alignment horizontal="center" vertical="center" wrapText="1"/>
    </xf>
    <xf numFmtId="0" fontId="59" fillId="0" borderId="13" xfId="0" applyFont="1" applyBorder="1" applyAlignment="1">
      <alignment horizontal="left" vertical="center" wrapText="1"/>
    </xf>
    <xf numFmtId="0" fontId="72" fillId="0" borderId="13" xfId="0" applyFont="1" applyBorder="1" applyAlignment="1">
      <alignment horizontal="center" vertical="center" wrapText="1"/>
    </xf>
    <xf numFmtId="0" fontId="70" fillId="0" borderId="13" xfId="0" applyFont="1" applyBorder="1" applyAlignment="1">
      <alignment horizontal="center" vertical="center" wrapText="1"/>
    </xf>
    <xf numFmtId="0" fontId="72" fillId="0" borderId="13" xfId="0" applyFont="1" applyFill="1" applyBorder="1" applyAlignment="1">
      <alignment horizontal="center" vertical="center" wrapText="1"/>
    </xf>
    <xf numFmtId="3" fontId="50" fillId="6" borderId="43" xfId="0" applyNumberFormat="1" applyFont="1" applyFill="1" applyBorder="1" applyAlignment="1">
      <alignment horizontal="center" vertical="center" wrapText="1"/>
    </xf>
    <xf numFmtId="0" fontId="5"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6" fillId="0" borderId="7" xfId="0" applyFont="1" applyBorder="1" applyAlignment="1">
      <alignment horizontal="center" vertical="center" wrapText="1"/>
    </xf>
    <xf numFmtId="49" fontId="70" fillId="0" borderId="7" xfId="0" applyNumberFormat="1" applyFont="1" applyBorder="1" applyAlignment="1">
      <alignment horizontal="center" vertical="center" wrapText="1"/>
    </xf>
    <xf numFmtId="0" fontId="45" fillId="0" borderId="7" xfId="0" applyFont="1" applyBorder="1" applyAlignment="1">
      <alignment horizontal="center" vertical="center" wrapText="1"/>
    </xf>
    <xf numFmtId="0" fontId="35" fillId="0" borderId="7" xfId="0" applyFont="1" applyBorder="1" applyAlignment="1">
      <alignment horizontal="center" vertical="center" wrapText="1"/>
    </xf>
    <xf numFmtId="0" fontId="32" fillId="0" borderId="53" xfId="0" applyFont="1" applyBorder="1" applyAlignment="1">
      <alignment horizontal="center" vertical="center" wrapText="1"/>
    </xf>
    <xf numFmtId="0" fontId="5" fillId="0" borderId="5" xfId="0" applyFont="1" applyBorder="1" applyAlignment="1">
      <alignment horizontal="center" vertical="center" wrapText="1"/>
    </xf>
    <xf numFmtId="0" fontId="22" fillId="0" borderId="3" xfId="0" applyFont="1" applyBorder="1" applyAlignment="1">
      <alignment horizontal="center" vertical="center" wrapText="1"/>
    </xf>
    <xf numFmtId="0" fontId="6" fillId="0" borderId="3" xfId="0" applyFont="1" applyBorder="1" applyAlignment="1">
      <alignment horizontal="center" vertical="center" wrapText="1"/>
    </xf>
    <xf numFmtId="49" fontId="70" fillId="0" borderId="3" xfId="0" applyNumberFormat="1" applyFont="1" applyBorder="1" applyAlignment="1">
      <alignment horizontal="center" vertical="center" wrapText="1"/>
    </xf>
    <xf numFmtId="0" fontId="45" fillId="0" borderId="3" xfId="0" applyFont="1" applyBorder="1" applyAlignment="1">
      <alignment horizontal="center" vertical="center" wrapText="1"/>
    </xf>
    <xf numFmtId="0" fontId="35" fillId="0" borderId="3" xfId="0" applyFont="1" applyBorder="1" applyAlignment="1">
      <alignment horizontal="center" vertical="center" wrapText="1"/>
    </xf>
    <xf numFmtId="0" fontId="32" fillId="0" borderId="55" xfId="0" applyFont="1" applyBorder="1" applyAlignment="1">
      <alignment horizontal="center" vertical="center" wrapText="1"/>
    </xf>
    <xf numFmtId="3" fontId="30" fillId="0" borderId="4" xfId="0" applyNumberFormat="1" applyFont="1" applyBorder="1" applyAlignment="1">
      <alignment horizontal="center" vertical="center" wrapText="1"/>
    </xf>
    <xf numFmtId="0" fontId="30" fillId="0" borderId="39" xfId="0" applyFont="1" applyBorder="1" applyAlignment="1">
      <alignment horizontal="center" vertical="center" wrapText="1"/>
    </xf>
    <xf numFmtId="0" fontId="40" fillId="0" borderId="15" xfId="0" applyFont="1" applyBorder="1" applyAlignment="1">
      <alignment horizontal="center" vertical="center" wrapText="1"/>
    </xf>
    <xf numFmtId="4" fontId="40" fillId="0" borderId="43" xfId="0" applyNumberFormat="1" applyFont="1" applyBorder="1" applyAlignment="1">
      <alignment horizontal="center" vertical="center" wrapText="1"/>
    </xf>
    <xf numFmtId="14" fontId="22" fillId="0" borderId="0" xfId="0" applyNumberFormat="1" applyFont="1" applyFill="1" applyBorder="1" applyAlignment="1">
      <alignment vertical="center" wrapText="1"/>
    </xf>
    <xf numFmtId="14" fontId="5" fillId="0" borderId="0" xfId="0" applyNumberFormat="1" applyFont="1" applyFill="1" applyBorder="1" applyAlignment="1">
      <alignment vertical="center" wrapText="1"/>
    </xf>
    <xf numFmtId="0" fontId="76" fillId="0" borderId="0" xfId="0" applyFont="1" applyAlignment="1"/>
    <xf numFmtId="0" fontId="3" fillId="2" borderId="4" xfId="0" applyFont="1" applyFill="1" applyBorder="1" applyAlignment="1">
      <alignment horizontal="center" vertical="center"/>
    </xf>
    <xf numFmtId="0" fontId="7" fillId="6" borderId="4" xfId="0" applyFont="1" applyFill="1" applyBorder="1" applyAlignment="1">
      <alignment horizontal="center" vertical="center" wrapText="1"/>
    </xf>
    <xf numFmtId="0" fontId="35" fillId="6" borderId="4" xfId="0" applyFont="1" applyFill="1" applyBorder="1" applyAlignment="1">
      <alignment horizontal="center" vertical="center" wrapText="1"/>
    </xf>
    <xf numFmtId="0" fontId="45" fillId="0" borderId="59" xfId="0" applyFont="1" applyBorder="1" applyAlignment="1">
      <alignment horizontal="center" vertical="center" wrapText="1"/>
    </xf>
    <xf numFmtId="0" fontId="60" fillId="0" borderId="10" xfId="0" applyFont="1" applyFill="1" applyBorder="1" applyAlignment="1">
      <alignment horizontal="center" vertical="center" wrapText="1"/>
    </xf>
    <xf numFmtId="0" fontId="35" fillId="6" borderId="1" xfId="0" applyFont="1" applyFill="1" applyBorder="1" applyAlignment="1">
      <alignment horizontal="center" vertical="center" wrapText="1"/>
    </xf>
    <xf numFmtId="0" fontId="30" fillId="0" borderId="4" xfId="0" applyFont="1" applyBorder="1" applyAlignment="1">
      <alignment horizontal="center" vertical="center" wrapText="1"/>
    </xf>
    <xf numFmtId="0" fontId="6" fillId="0" borderId="4" xfId="0" applyFont="1" applyFill="1" applyBorder="1" applyAlignment="1">
      <alignment horizontal="left" vertical="center" wrapText="1"/>
    </xf>
    <xf numFmtId="49" fontId="6" fillId="0" borderId="4" xfId="0" applyNumberFormat="1" applyFont="1" applyFill="1" applyBorder="1" applyAlignment="1">
      <alignment horizontal="center" vertical="center" wrapText="1"/>
    </xf>
    <xf numFmtId="49" fontId="5" fillId="0" borderId="4" xfId="0" applyNumberFormat="1" applyFont="1" applyFill="1" applyBorder="1" applyAlignment="1" applyProtection="1">
      <alignment horizontal="center" vertical="center" wrapText="1"/>
    </xf>
    <xf numFmtId="0" fontId="42" fillId="6" borderId="4" xfId="0" applyFont="1" applyFill="1" applyBorder="1" applyAlignment="1">
      <alignment horizontal="center" vertical="center" wrapText="1"/>
    </xf>
    <xf numFmtId="4" fontId="5" fillId="7" borderId="4" xfId="0" applyNumberFormat="1" applyFont="1" applyFill="1" applyBorder="1" applyAlignment="1" applyProtection="1">
      <alignment horizontal="center" vertical="top" wrapText="1"/>
      <protection locked="0"/>
    </xf>
    <xf numFmtId="3" fontId="35" fillId="6" borderId="39" xfId="0" applyNumberFormat="1" applyFont="1" applyFill="1" applyBorder="1" applyAlignment="1" applyProtection="1">
      <alignment horizontal="center" vertical="center" wrapText="1"/>
      <protection locked="0"/>
    </xf>
    <xf numFmtId="3" fontId="35" fillId="6" borderId="4" xfId="0" applyNumberFormat="1" applyFont="1" applyFill="1" applyBorder="1" applyAlignment="1" applyProtection="1">
      <alignment horizontal="center" vertical="center" wrapText="1"/>
      <protection locked="0"/>
    </xf>
    <xf numFmtId="3" fontId="70" fillId="6" borderId="4" xfId="0" applyNumberFormat="1" applyFont="1" applyFill="1" applyBorder="1" applyAlignment="1" applyProtection="1">
      <alignment horizontal="center" vertical="center" wrapText="1"/>
      <protection locked="0"/>
    </xf>
    <xf numFmtId="3" fontId="35" fillId="0" borderId="4" xfId="0" applyNumberFormat="1" applyFont="1" applyFill="1" applyBorder="1" applyAlignment="1" applyProtection="1">
      <alignment horizontal="center" vertical="center" wrapText="1"/>
      <protection locked="0"/>
    </xf>
    <xf numFmtId="0" fontId="42" fillId="0" borderId="0" xfId="0" applyFont="1" applyAlignment="1">
      <alignment horizontal="right"/>
    </xf>
    <xf numFmtId="0" fontId="19" fillId="0" borderId="10" xfId="0" applyFont="1" applyFill="1" applyBorder="1" applyAlignment="1" applyProtection="1">
      <alignment horizontal="center" vertical="top" wrapText="1"/>
      <protection hidden="1"/>
    </xf>
    <xf numFmtId="0" fontId="22" fillId="0" borderId="10" xfId="0" applyFont="1" applyFill="1" applyBorder="1" applyAlignment="1" applyProtection="1">
      <alignment horizontal="center" vertical="top" wrapText="1"/>
      <protection hidden="1"/>
    </xf>
    <xf numFmtId="0" fontId="19" fillId="0" borderId="11" xfId="0" applyFont="1" applyFill="1" applyBorder="1" applyAlignment="1" applyProtection="1">
      <alignment horizontal="center" vertical="top" wrapText="1"/>
      <protection hidden="1"/>
    </xf>
    <xf numFmtId="0" fontId="24" fillId="0" borderId="10" xfId="0" applyFont="1" applyFill="1" applyBorder="1" applyAlignment="1" applyProtection="1">
      <alignment horizontal="center" vertical="top" wrapText="1"/>
    </xf>
    <xf numFmtId="4" fontId="59" fillId="0" borderId="12" xfId="0" applyNumberFormat="1" applyFont="1" applyBorder="1" applyAlignment="1">
      <alignment horizontal="center" vertical="center"/>
    </xf>
    <xf numFmtId="0" fontId="19" fillId="0" borderId="9" xfId="0" applyFont="1" applyFill="1" applyBorder="1" applyAlignment="1" applyProtection="1">
      <alignment horizontal="center" vertical="center" wrapText="1"/>
    </xf>
    <xf numFmtId="0" fontId="60" fillId="0" borderId="45" xfId="0" applyFont="1" applyFill="1" applyBorder="1" applyAlignment="1">
      <alignment horizontal="center" vertical="center" wrapText="1"/>
    </xf>
    <xf numFmtId="0" fontId="70" fillId="0" borderId="4" xfId="0" applyFont="1" applyFill="1" applyBorder="1" applyAlignment="1">
      <alignment horizontal="center" vertical="center" wrapText="1"/>
    </xf>
    <xf numFmtId="0" fontId="22" fillId="0" borderId="4" xfId="0" applyFont="1" applyFill="1" applyBorder="1" applyAlignment="1">
      <alignment horizontal="center" vertical="center" wrapText="1"/>
    </xf>
    <xf numFmtId="1" fontId="79" fillId="0" borderId="1" xfId="0" applyNumberFormat="1" applyFont="1" applyFill="1" applyBorder="1" applyAlignment="1" applyProtection="1">
      <alignment horizontal="left" vertical="center" wrapText="1"/>
    </xf>
    <xf numFmtId="0" fontId="79" fillId="6" borderId="49" xfId="0" applyFont="1" applyFill="1" applyBorder="1" applyAlignment="1">
      <alignment horizontal="center" vertical="center" wrapText="1"/>
    </xf>
    <xf numFmtId="1" fontId="0" fillId="0" borderId="0" xfId="0" applyNumberFormat="1"/>
    <xf numFmtId="3" fontId="9" fillId="6" borderId="39" xfId="0" applyNumberFormat="1" applyFont="1" applyFill="1" applyBorder="1" applyAlignment="1" applyProtection="1">
      <alignment horizontal="center" vertical="center" wrapText="1"/>
      <protection locked="0"/>
    </xf>
    <xf numFmtId="0" fontId="19" fillId="0" borderId="9" xfId="0" applyFont="1" applyFill="1" applyBorder="1" applyAlignment="1" applyProtection="1">
      <alignment horizontal="center" vertical="center" wrapText="1"/>
    </xf>
    <xf numFmtId="0" fontId="60" fillId="0" borderId="45" xfId="0" applyFont="1" applyFill="1" applyBorder="1" applyAlignment="1">
      <alignment horizontal="center" vertical="center" wrapText="1"/>
    </xf>
    <xf numFmtId="3" fontId="5" fillId="0" borderId="4" xfId="0" applyNumberFormat="1" applyFont="1" applyFill="1" applyBorder="1" applyAlignment="1" applyProtection="1">
      <alignment horizontal="center" vertical="top" wrapText="1"/>
      <protection locked="0"/>
    </xf>
    <xf numFmtId="4" fontId="35" fillId="0" borderId="4" xfId="0" applyNumberFormat="1" applyFont="1" applyFill="1" applyBorder="1" applyAlignment="1" applyProtection="1">
      <alignment horizontal="center" vertical="center" wrapText="1"/>
      <protection locked="0"/>
    </xf>
    <xf numFmtId="0" fontId="77" fillId="6" borderId="1" xfId="1" applyFont="1" applyFill="1" applyBorder="1" applyAlignment="1">
      <alignment horizontal="center" vertical="center" wrapText="1"/>
    </xf>
    <xf numFmtId="0" fontId="70" fillId="6" borderId="28" xfId="0" applyFont="1" applyFill="1" applyBorder="1" applyAlignment="1">
      <alignment horizontal="center" vertical="center" wrapText="1"/>
    </xf>
    <xf numFmtId="0" fontId="70" fillId="6" borderId="30" xfId="0" applyFont="1" applyFill="1" applyBorder="1" applyAlignment="1">
      <alignment horizontal="center" vertical="center" wrapText="1"/>
    </xf>
    <xf numFmtId="0" fontId="17" fillId="0" borderId="1" xfId="1" applyFont="1" applyFill="1" applyBorder="1" applyAlignment="1">
      <alignment horizontal="center" vertical="center" wrapText="1"/>
    </xf>
    <xf numFmtId="0" fontId="17" fillId="0" borderId="28" xfId="1" applyFont="1" applyFill="1" applyBorder="1" applyAlignment="1">
      <alignment horizontal="center" vertical="center" wrapText="1"/>
    </xf>
    <xf numFmtId="0" fontId="17" fillId="0" borderId="23" xfId="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3" xfId="0"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14" fontId="22" fillId="0" borderId="28" xfId="0" applyNumberFormat="1" applyFont="1" applyFill="1" applyBorder="1" applyAlignment="1">
      <alignment horizontal="center" vertical="center" wrapText="1"/>
    </xf>
    <xf numFmtId="14" fontId="22" fillId="0" borderId="23"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5" fillId="0" borderId="28" xfId="0" applyNumberFormat="1" applyFont="1" applyFill="1" applyBorder="1" applyAlignment="1">
      <alignment horizontal="center" vertical="center" wrapText="1"/>
    </xf>
    <xf numFmtId="14" fontId="5" fillId="0" borderId="30" xfId="0" applyNumberFormat="1" applyFont="1" applyFill="1" applyBorder="1" applyAlignment="1">
      <alignment horizontal="center" vertical="center" wrapText="1"/>
    </xf>
    <xf numFmtId="0" fontId="5" fillId="0" borderId="30"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4" fontId="5" fillId="0" borderId="28" xfId="0" applyNumberFormat="1" applyFont="1" applyFill="1" applyBorder="1" applyAlignment="1">
      <alignment horizontal="center" vertical="center" wrapText="1"/>
    </xf>
    <xf numFmtId="4" fontId="5" fillId="0" borderId="23" xfId="0" applyNumberFormat="1" applyFont="1" applyFill="1" applyBorder="1" applyAlignment="1">
      <alignment horizontal="center" vertical="center" wrapText="1"/>
    </xf>
    <xf numFmtId="0" fontId="19" fillId="0" borderId="45" xfId="0" applyFont="1" applyFill="1" applyBorder="1" applyAlignment="1" applyProtection="1">
      <alignment horizontal="center" vertical="center" wrapText="1"/>
    </xf>
    <xf numFmtId="0" fontId="19" fillId="0" borderId="9" xfId="0" applyFont="1" applyFill="1" applyBorder="1" applyAlignment="1" applyProtection="1">
      <alignment horizontal="center" vertical="center" wrapText="1"/>
    </xf>
    <xf numFmtId="14" fontId="5" fillId="0" borderId="23" xfId="0" applyNumberFormat="1" applyFont="1" applyFill="1" applyBorder="1" applyAlignment="1">
      <alignment horizontal="center" vertical="center" wrapText="1"/>
    </xf>
    <xf numFmtId="0" fontId="5" fillId="0" borderId="1" xfId="0" applyFont="1" applyFill="1" applyBorder="1" applyAlignment="1">
      <alignment horizontal="center" wrapText="1"/>
    </xf>
    <xf numFmtId="0" fontId="5" fillId="0" borderId="28" xfId="0" applyFont="1" applyFill="1" applyBorder="1" applyAlignment="1">
      <alignment horizontal="center" wrapText="1"/>
    </xf>
    <xf numFmtId="0" fontId="5" fillId="0" borderId="30" xfId="0" applyFont="1" applyFill="1" applyBorder="1" applyAlignment="1">
      <alignment horizontal="center" wrapText="1"/>
    </xf>
    <xf numFmtId="0" fontId="5" fillId="0" borderId="26"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37"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35" fillId="0" borderId="0" xfId="0" applyFont="1" applyAlignment="1">
      <alignment horizontal="center" vertical="center" wrapText="1"/>
    </xf>
    <xf numFmtId="0" fontId="35" fillId="0" borderId="0" xfId="0" applyFont="1" applyAlignment="1">
      <alignment horizontal="center" wrapText="1"/>
    </xf>
    <xf numFmtId="0" fontId="18" fillId="3" borderId="0" xfId="0" applyFont="1" applyFill="1" applyBorder="1" applyAlignment="1" applyProtection="1">
      <alignment horizontal="center" vertical="center" wrapText="1"/>
      <protection locked="0"/>
    </xf>
    <xf numFmtId="0" fontId="19" fillId="0" borderId="8" xfId="0" applyFont="1" applyFill="1" applyBorder="1" applyAlignment="1" applyProtection="1">
      <alignment horizontal="center" vertical="center" wrapText="1"/>
      <protection hidden="1"/>
    </xf>
    <xf numFmtId="0" fontId="19" fillId="0" borderId="29" xfId="0" applyFont="1" applyFill="1" applyBorder="1" applyAlignment="1" applyProtection="1">
      <alignment horizontal="center" vertical="center" wrapText="1"/>
      <protection hidden="1"/>
    </xf>
    <xf numFmtId="0" fontId="19" fillId="0" borderId="14" xfId="0" applyFont="1" applyFill="1" applyBorder="1" applyAlignment="1" applyProtection="1">
      <alignment horizontal="center" vertical="center" wrapText="1"/>
      <protection hidden="1"/>
    </xf>
    <xf numFmtId="0" fontId="19" fillId="0" borderId="13" xfId="0" applyFont="1" applyFill="1" applyBorder="1" applyAlignment="1" applyProtection="1">
      <alignment horizontal="center" vertical="center" wrapText="1"/>
      <protection hidden="1"/>
    </xf>
    <xf numFmtId="0" fontId="19" fillId="0" borderId="43" xfId="0" applyFont="1" applyFill="1" applyBorder="1" applyAlignment="1" applyProtection="1">
      <alignment horizontal="center" vertical="center" wrapText="1"/>
      <protection hidden="1"/>
    </xf>
    <xf numFmtId="0" fontId="26"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19" fillId="0" borderId="15" xfId="0" applyFont="1" applyFill="1" applyBorder="1" applyAlignment="1" applyProtection="1">
      <alignment horizontal="center" vertical="center" wrapText="1"/>
    </xf>
    <xf numFmtId="0" fontId="23" fillId="5" borderId="0" xfId="0" applyFont="1" applyFill="1" applyAlignment="1" applyProtection="1">
      <alignment horizontal="left" vertical="center" wrapText="1"/>
      <protection locked="0"/>
    </xf>
    <xf numFmtId="0" fontId="18" fillId="3" borderId="0" xfId="0" applyFont="1" applyFill="1" applyBorder="1" applyAlignment="1" applyProtection="1">
      <alignment horizontal="left" vertical="center" wrapText="1"/>
      <protection locked="0"/>
    </xf>
    <xf numFmtId="0" fontId="24" fillId="0" borderId="0" xfId="0" applyFont="1" applyFill="1" applyBorder="1" applyAlignment="1" applyProtection="1">
      <alignment horizontal="left" vertical="center" wrapText="1"/>
      <protection locked="0"/>
    </xf>
    <xf numFmtId="0" fontId="19" fillId="0" borderId="11" xfId="0"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0" fontId="68" fillId="0" borderId="8" xfId="0" applyFont="1" applyFill="1" applyBorder="1" applyAlignment="1" applyProtection="1">
      <alignment horizontal="center" vertical="center" wrapText="1"/>
    </xf>
    <xf numFmtId="0" fontId="68" fillId="0" borderId="52" xfId="0" applyFont="1" applyFill="1" applyBorder="1" applyAlignment="1" applyProtection="1">
      <alignment horizontal="center" vertical="center" wrapText="1"/>
    </xf>
    <xf numFmtId="0" fontId="5" fillId="0" borderId="22"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46" fillId="2" borderId="64" xfId="0" applyFont="1" applyFill="1" applyBorder="1" applyAlignment="1">
      <alignment horizontal="center" wrapText="1"/>
    </xf>
    <xf numFmtId="0" fontId="46" fillId="2" borderId="0" xfId="0" applyFont="1" applyFill="1" applyBorder="1" applyAlignment="1">
      <alignment horizontal="center" wrapText="1"/>
    </xf>
    <xf numFmtId="0" fontId="47" fillId="0" borderId="4" xfId="0" applyFont="1" applyFill="1" applyBorder="1" applyAlignment="1" applyProtection="1">
      <alignment horizontal="center" vertical="center" wrapText="1"/>
      <protection hidden="1"/>
    </xf>
    <xf numFmtId="0" fontId="47" fillId="0" borderId="1" xfId="0" applyFont="1" applyFill="1" applyBorder="1" applyAlignment="1" applyProtection="1">
      <alignment horizontal="center" vertical="center" wrapText="1"/>
      <protection hidden="1"/>
    </xf>
    <xf numFmtId="0" fontId="47" fillId="0" borderId="11" xfId="0" applyFont="1" applyFill="1" applyBorder="1" applyAlignment="1" applyProtection="1">
      <alignment horizontal="center" vertical="top" wrapText="1"/>
    </xf>
    <xf numFmtId="0" fontId="47" fillId="0" borderId="15" xfId="0" applyFont="1" applyFill="1" applyBorder="1" applyAlignment="1" applyProtection="1">
      <alignment horizontal="center" vertical="top" wrapText="1"/>
    </xf>
    <xf numFmtId="0" fontId="47" fillId="0" borderId="52" xfId="0" applyFont="1" applyFill="1" applyBorder="1" applyAlignment="1" applyProtection="1">
      <alignment horizontal="center" vertical="top" wrapText="1"/>
    </xf>
    <xf numFmtId="0" fontId="47" fillId="0" borderId="59" xfId="0" applyFont="1" applyFill="1" applyBorder="1" applyAlignment="1" applyProtection="1">
      <alignment horizontal="center" vertical="top" wrapText="1"/>
    </xf>
    <xf numFmtId="0" fontId="68" fillId="0" borderId="0" xfId="0" applyFont="1" applyFill="1" applyBorder="1" applyAlignment="1" applyProtection="1">
      <alignment horizontal="center" vertical="center" wrapText="1"/>
    </xf>
    <xf numFmtId="0" fontId="1" fillId="2" borderId="40"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2" fillId="2" borderId="4" xfId="0" applyFont="1" applyFill="1" applyBorder="1" applyAlignment="1">
      <alignment horizontal="center" wrapText="1"/>
    </xf>
    <xf numFmtId="0" fontId="8" fillId="2" borderId="4" xfId="0" applyFont="1" applyFill="1" applyBorder="1" applyAlignment="1">
      <alignment horizontal="center" vertical="center" wrapText="1"/>
    </xf>
    <xf numFmtId="0" fontId="49" fillId="0" borderId="29" xfId="0" applyFont="1" applyBorder="1" applyAlignment="1">
      <alignment horizontal="center" vertical="center"/>
    </xf>
    <xf numFmtId="0" fontId="49" fillId="0" borderId="17" xfId="0" applyFont="1" applyBorder="1" applyAlignment="1">
      <alignment horizontal="center" vertical="center"/>
    </xf>
    <xf numFmtId="0" fontId="49" fillId="0" borderId="16" xfId="0" applyFont="1" applyBorder="1" applyAlignment="1">
      <alignment horizontal="center" vertical="center"/>
    </xf>
    <xf numFmtId="0" fontId="2" fillId="2" borderId="11" xfId="0" applyFont="1" applyFill="1" applyBorder="1" applyAlignment="1">
      <alignment horizontal="center" wrapText="1"/>
    </xf>
    <xf numFmtId="0" fontId="2" fillId="2" borderId="15" xfId="0" applyFont="1" applyFill="1" applyBorder="1" applyAlignment="1">
      <alignment horizontal="center" wrapText="1"/>
    </xf>
    <xf numFmtId="0" fontId="2" fillId="2" borderId="16" xfId="0" applyFont="1" applyFill="1" applyBorder="1" applyAlignment="1">
      <alignment horizontal="center" wrapText="1"/>
    </xf>
    <xf numFmtId="0" fontId="8" fillId="2" borderId="11"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1" fontId="3" fillId="2" borderId="2" xfId="0" applyNumberFormat="1" applyFont="1" applyFill="1" applyBorder="1" applyAlignment="1">
      <alignment horizontal="left" vertical="center" wrapText="1"/>
    </xf>
    <xf numFmtId="1" fontId="3" fillId="2" borderId="4" xfId="0" applyNumberFormat="1" applyFont="1" applyFill="1" applyBorder="1" applyAlignment="1">
      <alignment horizontal="left" vertical="center" wrapText="1"/>
    </xf>
    <xf numFmtId="1" fontId="3" fillId="2" borderId="54" xfId="0" applyNumberFormat="1" applyFont="1" applyFill="1" applyBorder="1" applyAlignment="1">
      <alignment horizontal="left" vertical="center" wrapText="1"/>
    </xf>
    <xf numFmtId="1" fontId="3" fillId="2" borderId="5" xfId="0" applyNumberFormat="1" applyFont="1" applyFill="1" applyBorder="1" applyAlignment="1">
      <alignment horizontal="left" vertical="center" wrapText="1"/>
    </xf>
    <xf numFmtId="1" fontId="3" fillId="2" borderId="3" xfId="0" applyNumberFormat="1" applyFont="1" applyFill="1" applyBorder="1" applyAlignment="1">
      <alignment horizontal="left" vertical="center" wrapText="1"/>
    </xf>
    <xf numFmtId="1" fontId="3" fillId="2" borderId="55" xfId="0" applyNumberFormat="1" applyFont="1" applyFill="1" applyBorder="1" applyAlignment="1">
      <alignment horizontal="left" vertical="center" wrapText="1"/>
    </xf>
    <xf numFmtId="0" fontId="1" fillId="2" borderId="11"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 fillId="0" borderId="62"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51" fillId="0" borderId="0" xfId="0" applyFont="1" applyAlignment="1">
      <alignment horizontal="center" vertical="center" wrapText="1"/>
    </xf>
    <xf numFmtId="0" fontId="51" fillId="0" borderId="0" xfId="0" applyFont="1" applyAlignment="1">
      <alignment horizontal="center" wrapText="1"/>
    </xf>
    <xf numFmtId="0" fontId="66" fillId="0" borderId="29" xfId="0" applyFont="1" applyBorder="1" applyAlignment="1">
      <alignment horizontal="center"/>
    </xf>
    <xf numFmtId="0" fontId="66" fillId="0" borderId="17" xfId="0" applyFont="1" applyBorder="1" applyAlignment="1">
      <alignment horizontal="center"/>
    </xf>
    <xf numFmtId="0" fontId="66" fillId="0" borderId="27" xfId="0" applyFont="1" applyBorder="1" applyAlignment="1">
      <alignment horizontal="center"/>
    </xf>
    <xf numFmtId="0" fontId="2" fillId="0" borderId="4" xfId="0" applyFont="1" applyBorder="1" applyAlignment="1">
      <alignment horizontal="center" vertical="center" wrapText="1"/>
    </xf>
    <xf numFmtId="0" fontId="2" fillId="2" borderId="1" xfId="0" applyFont="1" applyFill="1" applyBorder="1" applyAlignment="1">
      <alignment horizontal="center" wrapText="1"/>
    </xf>
    <xf numFmtId="0" fontId="2" fillId="2" borderId="28" xfId="0" applyFont="1" applyFill="1" applyBorder="1" applyAlignment="1">
      <alignment horizontal="center" wrapText="1"/>
    </xf>
    <xf numFmtId="0" fontId="2" fillId="2" borderId="23" xfId="0" applyFont="1" applyFill="1" applyBorder="1" applyAlignment="1">
      <alignment horizontal="center" wrapText="1"/>
    </xf>
    <xf numFmtId="0" fontId="8" fillId="2" borderId="1"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2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60" fillId="0" borderId="45" xfId="0" applyFont="1" applyFill="1" applyBorder="1" applyAlignment="1">
      <alignment horizontal="center" vertical="center" wrapText="1"/>
    </xf>
    <xf numFmtId="0" fontId="60" fillId="0" borderId="9" xfId="0" applyFont="1" applyFill="1" applyBorder="1" applyAlignment="1">
      <alignment horizontal="center" vertical="center" wrapText="1"/>
    </xf>
    <xf numFmtId="0" fontId="30" fillId="0" borderId="4"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56" xfId="0" applyFont="1" applyBorder="1" applyAlignment="1">
      <alignment horizontal="center" vertical="center"/>
    </xf>
    <xf numFmtId="0" fontId="30" fillId="0" borderId="57" xfId="0" applyFont="1" applyBorder="1" applyAlignment="1">
      <alignment horizontal="center" vertical="center"/>
    </xf>
    <xf numFmtId="0" fontId="30" fillId="0" borderId="25" xfId="0" applyFont="1" applyBorder="1" applyAlignment="1">
      <alignment horizontal="center" vertical="center"/>
    </xf>
    <xf numFmtId="0" fontId="30" fillId="0" borderId="28" xfId="0" applyFont="1" applyBorder="1" applyAlignment="1">
      <alignment horizontal="center" vertical="center" wrapText="1"/>
    </xf>
    <xf numFmtId="0" fontId="30" fillId="0" borderId="23"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23" xfId="0" applyFont="1" applyBorder="1" applyAlignment="1">
      <alignment horizontal="center" vertical="center" wrapText="1"/>
    </xf>
    <xf numFmtId="4" fontId="30" fillId="6" borderId="4" xfId="0" applyNumberFormat="1" applyFont="1" applyFill="1" applyBorder="1" applyAlignment="1">
      <alignment horizontal="center" vertical="center" wrapText="1"/>
    </xf>
    <xf numFmtId="4" fontId="30" fillId="0" borderId="4" xfId="0" applyNumberFormat="1" applyFont="1" applyBorder="1" applyAlignment="1">
      <alignment horizontal="center" vertical="center" wrapText="1"/>
    </xf>
    <xf numFmtId="4" fontId="30" fillId="0" borderId="39" xfId="0" applyNumberFormat="1" applyFont="1" applyBorder="1" applyAlignment="1">
      <alignment horizontal="center" vertical="center" wrapText="1"/>
    </xf>
  </cellXfs>
  <cellStyles count="5">
    <cellStyle name="Excel Built-in Normal" xfId="3"/>
    <cellStyle name="Гиперссылка" xfId="1" builtinId="8"/>
    <cellStyle name="Обычный" xfId="0" builtinId="0"/>
    <cellStyle name="Обычный 2" xfId="4"/>
    <cellStyle name="Стиль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vito.ru/user/77605853768dbf58788919a167abfdda/profile?id=1246023351&amp;src=item" TargetMode="External"/><Relationship Id="rId1" Type="http://schemas.openxmlformats.org/officeDocument/2006/relationships/hyperlink" Target="mailto:sales@seaport.spb.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74"/>
  <sheetViews>
    <sheetView tabSelected="1" topLeftCell="A18" zoomScale="90" zoomScaleNormal="90" workbookViewId="0">
      <selection activeCell="C15" sqref="C15:F15"/>
    </sheetView>
  </sheetViews>
  <sheetFormatPr defaultRowHeight="14.5" x14ac:dyDescent="0.35"/>
  <cols>
    <col min="1" max="1" width="4.7265625" customWidth="1"/>
    <col min="2" max="2" width="46.7265625" customWidth="1"/>
    <col min="3" max="3" width="6.26953125" customWidth="1"/>
    <col min="4" max="4" width="9.1796875" customWidth="1"/>
    <col min="5" max="5" width="6.54296875" customWidth="1"/>
    <col min="6" max="6" width="14.54296875" customWidth="1"/>
    <col min="7" max="7" width="8.7265625" customWidth="1"/>
    <col min="8" max="8" width="9.26953125" style="36" customWidth="1"/>
    <col min="9" max="9" width="6.81640625" style="25" customWidth="1"/>
    <col min="10" max="10" width="77.26953125" customWidth="1"/>
    <col min="11" max="11" width="9.7265625" customWidth="1"/>
    <col min="12" max="12" width="12.81640625" hidden="1" customWidth="1"/>
    <col min="13" max="13" width="6.81640625" hidden="1" customWidth="1"/>
    <col min="14" max="14" width="12.7265625" hidden="1" customWidth="1"/>
    <col min="15" max="15" width="8.54296875" style="54" hidden="1" customWidth="1"/>
  </cols>
  <sheetData>
    <row r="1" spans="1:21" s="25" customFormat="1" ht="15.5" x14ac:dyDescent="0.35">
      <c r="A1" s="96" t="s">
        <v>120</v>
      </c>
      <c r="H1" s="36"/>
      <c r="O1" s="54"/>
    </row>
    <row r="2" spans="1:21" ht="15" thickBot="1" x14ac:dyDescent="0.4">
      <c r="A2" s="225" t="s">
        <v>332</v>
      </c>
      <c r="B2" s="196"/>
      <c r="C2" s="76"/>
      <c r="D2" s="76"/>
      <c r="E2" s="76"/>
      <c r="F2" s="76"/>
      <c r="G2" s="76"/>
      <c r="H2" s="32"/>
      <c r="I2" s="32"/>
      <c r="J2" s="32"/>
      <c r="K2" s="32"/>
      <c r="L2" s="2"/>
      <c r="M2" s="2"/>
      <c r="N2" s="25"/>
    </row>
    <row r="3" spans="1:21" ht="15.75" customHeight="1" thickBot="1" x14ac:dyDescent="0.4">
      <c r="A3" s="3" t="s">
        <v>0</v>
      </c>
      <c r="B3" s="31" t="s">
        <v>53</v>
      </c>
      <c r="C3" s="288" t="s">
        <v>52</v>
      </c>
      <c r="D3" s="289"/>
      <c r="E3" s="289"/>
      <c r="F3" s="291"/>
      <c r="G3" s="288" t="s">
        <v>13</v>
      </c>
      <c r="H3" s="289"/>
      <c r="I3" s="289"/>
      <c r="J3" s="290"/>
      <c r="K3" s="2"/>
      <c r="L3" s="2"/>
      <c r="M3" s="2"/>
      <c r="N3" s="25"/>
    </row>
    <row r="4" spans="1:21" ht="36" customHeight="1" x14ac:dyDescent="0.35">
      <c r="A4" s="4">
        <v>1</v>
      </c>
      <c r="B4" s="5" t="s">
        <v>77</v>
      </c>
      <c r="C4" s="285" t="s">
        <v>14</v>
      </c>
      <c r="D4" s="286"/>
      <c r="E4" s="286"/>
      <c r="F4" s="292"/>
      <c r="G4" s="285" t="s">
        <v>15</v>
      </c>
      <c r="H4" s="286"/>
      <c r="I4" s="286"/>
      <c r="J4" s="287"/>
      <c r="K4" s="2"/>
      <c r="L4" s="2"/>
      <c r="M4" s="2"/>
      <c r="N4" s="25"/>
    </row>
    <row r="5" spans="1:21" ht="27.75" customHeight="1" x14ac:dyDescent="0.35">
      <c r="A5" s="6">
        <v>2</v>
      </c>
      <c r="B5" s="7" t="s">
        <v>16</v>
      </c>
      <c r="C5" s="266" t="s">
        <v>119</v>
      </c>
      <c r="D5" s="267"/>
      <c r="E5" s="267"/>
      <c r="F5" s="268"/>
      <c r="G5" s="282" t="s">
        <v>73</v>
      </c>
      <c r="H5" s="283"/>
      <c r="I5" s="283"/>
      <c r="J5" s="284"/>
      <c r="K5" s="2"/>
      <c r="L5" s="2"/>
      <c r="M5" s="2"/>
      <c r="N5" s="25"/>
    </row>
    <row r="6" spans="1:21" ht="45" customHeight="1" x14ac:dyDescent="0.35">
      <c r="A6" s="6">
        <v>3</v>
      </c>
      <c r="B6" s="7" t="s">
        <v>74</v>
      </c>
      <c r="C6" s="266" t="s">
        <v>75</v>
      </c>
      <c r="D6" s="267"/>
      <c r="E6" s="267"/>
      <c r="F6" s="268"/>
      <c r="G6" s="266" t="s">
        <v>173</v>
      </c>
      <c r="H6" s="267"/>
      <c r="I6" s="267"/>
      <c r="J6" s="275"/>
      <c r="K6" s="2"/>
      <c r="L6" s="2"/>
      <c r="M6" s="2"/>
      <c r="N6" s="25"/>
    </row>
    <row r="7" spans="1:21" ht="20.25" customHeight="1" x14ac:dyDescent="0.35">
      <c r="A7" s="6">
        <v>4</v>
      </c>
      <c r="B7" s="7" t="s">
        <v>185</v>
      </c>
      <c r="C7" s="266" t="s">
        <v>184</v>
      </c>
      <c r="D7" s="267"/>
      <c r="E7" s="267"/>
      <c r="F7" s="267"/>
      <c r="G7" s="267"/>
      <c r="H7" s="267"/>
      <c r="I7" s="267"/>
      <c r="J7" s="275"/>
      <c r="K7" s="2"/>
      <c r="L7" s="2"/>
      <c r="M7" s="2"/>
      <c r="N7" s="25"/>
    </row>
    <row r="8" spans="1:21" ht="48.75" customHeight="1" x14ac:dyDescent="0.35">
      <c r="A8" s="6">
        <v>5</v>
      </c>
      <c r="B8" s="7" t="s">
        <v>17</v>
      </c>
      <c r="C8" s="263" t="s">
        <v>65</v>
      </c>
      <c r="D8" s="264"/>
      <c r="E8" s="264"/>
      <c r="F8" s="265"/>
      <c r="G8" s="260" t="s">
        <v>230</v>
      </c>
      <c r="H8" s="261"/>
      <c r="I8" s="261"/>
      <c r="J8" s="262"/>
      <c r="K8" s="2"/>
      <c r="L8" s="2"/>
      <c r="M8" s="2"/>
      <c r="N8" s="25"/>
      <c r="P8" s="140"/>
      <c r="Q8" s="140"/>
      <c r="R8" s="140"/>
      <c r="S8" s="140"/>
      <c r="T8" s="140"/>
      <c r="U8" s="140"/>
    </row>
    <row r="9" spans="1:21" ht="17.25" customHeight="1" x14ac:dyDescent="0.35">
      <c r="A9" s="6">
        <v>6</v>
      </c>
      <c r="B9" s="7" t="s">
        <v>95</v>
      </c>
      <c r="C9" s="269">
        <v>44553</v>
      </c>
      <c r="D9" s="270"/>
      <c r="E9" s="270"/>
      <c r="F9" s="271"/>
      <c r="G9" s="272"/>
      <c r="H9" s="273"/>
      <c r="I9" s="273"/>
      <c r="J9" s="274"/>
      <c r="K9" s="2"/>
      <c r="L9" s="166"/>
      <c r="M9" s="2"/>
      <c r="N9" s="167"/>
      <c r="O9" s="223"/>
      <c r="P9" s="223"/>
      <c r="Q9" s="223"/>
      <c r="R9" s="223"/>
      <c r="S9" s="223"/>
      <c r="T9" s="223"/>
      <c r="U9" s="223"/>
    </row>
    <row r="10" spans="1:21" x14ac:dyDescent="0.35">
      <c r="A10" s="6">
        <v>7</v>
      </c>
      <c r="B10" s="7" t="s">
        <v>18</v>
      </c>
      <c r="C10" s="269">
        <v>44643</v>
      </c>
      <c r="D10" s="270"/>
      <c r="E10" s="270"/>
      <c r="F10" s="271"/>
      <c r="G10" s="272"/>
      <c r="H10" s="273"/>
      <c r="I10" s="273"/>
      <c r="J10" s="274"/>
      <c r="K10" s="2"/>
      <c r="L10" s="166"/>
      <c r="M10" s="2"/>
      <c r="N10" s="167"/>
      <c r="O10" s="223"/>
      <c r="P10" s="223"/>
      <c r="Q10" s="223"/>
      <c r="R10" s="223"/>
      <c r="S10" s="223"/>
      <c r="T10" s="223"/>
      <c r="U10" s="223"/>
    </row>
    <row r="11" spans="1:21" ht="24" customHeight="1" x14ac:dyDescent="0.35">
      <c r="A11" s="6">
        <v>8</v>
      </c>
      <c r="B11" s="7" t="s">
        <v>19</v>
      </c>
      <c r="C11" s="266" t="s">
        <v>20</v>
      </c>
      <c r="D11" s="267"/>
      <c r="E11" s="267"/>
      <c r="F11" s="268"/>
      <c r="G11" s="272"/>
      <c r="H11" s="273"/>
      <c r="I11" s="273"/>
      <c r="J11" s="274"/>
      <c r="K11" s="2"/>
      <c r="L11" s="2"/>
      <c r="M11" s="2"/>
      <c r="N11" s="25"/>
      <c r="O11" s="198"/>
      <c r="P11" s="198"/>
      <c r="Q11" s="198"/>
      <c r="R11" s="198"/>
      <c r="S11" s="198"/>
      <c r="T11" s="198"/>
      <c r="U11" s="198"/>
    </row>
    <row r="12" spans="1:21" ht="45" customHeight="1" x14ac:dyDescent="0.35">
      <c r="A12" s="6">
        <v>10</v>
      </c>
      <c r="B12" s="7" t="s">
        <v>118</v>
      </c>
      <c r="C12" s="272" t="s">
        <v>334</v>
      </c>
      <c r="D12" s="273"/>
      <c r="E12" s="273"/>
      <c r="F12" s="281"/>
      <c r="G12" s="272" t="s">
        <v>183</v>
      </c>
      <c r="H12" s="273"/>
      <c r="I12" s="273"/>
      <c r="J12" s="274"/>
      <c r="K12" s="2"/>
      <c r="L12" s="2"/>
      <c r="M12" s="2"/>
      <c r="N12" s="25"/>
      <c r="O12" s="224"/>
      <c r="P12" s="224"/>
      <c r="Q12" s="224"/>
      <c r="R12" s="224"/>
      <c r="S12" s="224"/>
      <c r="T12" s="224"/>
      <c r="U12" s="224"/>
    </row>
    <row r="13" spans="1:21" ht="49.5" customHeight="1" x14ac:dyDescent="0.35">
      <c r="A13" s="6">
        <v>11</v>
      </c>
      <c r="B13" s="7" t="s">
        <v>21</v>
      </c>
      <c r="C13" s="269" t="s">
        <v>335</v>
      </c>
      <c r="D13" s="270"/>
      <c r="E13" s="270"/>
      <c r="F13" s="271"/>
      <c r="G13" s="272" t="s">
        <v>177</v>
      </c>
      <c r="H13" s="273"/>
      <c r="I13" s="273"/>
      <c r="J13" s="274"/>
      <c r="K13" s="2"/>
      <c r="L13" s="2"/>
      <c r="M13" s="2"/>
      <c r="N13" s="167"/>
      <c r="O13" s="223"/>
      <c r="P13" s="223"/>
      <c r="Q13" s="223"/>
      <c r="R13" s="223"/>
      <c r="S13" s="223"/>
      <c r="T13" s="223"/>
      <c r="U13" s="223"/>
    </row>
    <row r="14" spans="1:21" ht="20.25" customHeight="1" x14ac:dyDescent="0.35">
      <c r="A14" s="6">
        <v>12</v>
      </c>
      <c r="B14" s="7" t="s">
        <v>76</v>
      </c>
      <c r="C14" s="266" t="s">
        <v>22</v>
      </c>
      <c r="D14" s="267"/>
      <c r="E14" s="267"/>
      <c r="F14" s="267"/>
      <c r="G14" s="267"/>
      <c r="H14" s="267"/>
      <c r="I14" s="267"/>
      <c r="J14" s="275"/>
      <c r="K14" s="2"/>
      <c r="L14" s="2"/>
      <c r="M14" s="2"/>
      <c r="N14" s="25"/>
      <c r="Q14" s="140"/>
      <c r="R14" s="140"/>
      <c r="S14" s="140"/>
      <c r="T14" s="140"/>
      <c r="U14" s="140"/>
    </row>
    <row r="15" spans="1:21" ht="45.75" customHeight="1" x14ac:dyDescent="0.35">
      <c r="A15" s="6">
        <v>13</v>
      </c>
      <c r="B15" s="7" t="s">
        <v>126</v>
      </c>
      <c r="C15" s="276" t="s">
        <v>125</v>
      </c>
      <c r="D15" s="277"/>
      <c r="E15" s="277"/>
      <c r="F15" s="278"/>
      <c r="G15" s="272" t="s">
        <v>138</v>
      </c>
      <c r="H15" s="273"/>
      <c r="I15" s="273"/>
      <c r="J15" s="274"/>
      <c r="K15" s="2"/>
      <c r="L15" s="2"/>
      <c r="M15" s="2"/>
      <c r="N15" s="25"/>
      <c r="Q15" s="140"/>
      <c r="R15" s="140"/>
      <c r="S15" s="140"/>
      <c r="T15" s="140"/>
    </row>
    <row r="16" spans="1:21" ht="24" customHeight="1" x14ac:dyDescent="0.35">
      <c r="A16" s="6">
        <v>14</v>
      </c>
      <c r="B16" s="7" t="s">
        <v>23</v>
      </c>
      <c r="C16" s="266" t="s">
        <v>24</v>
      </c>
      <c r="D16" s="267"/>
      <c r="E16" s="267"/>
      <c r="F16" s="268"/>
      <c r="G16" s="266" t="s">
        <v>25</v>
      </c>
      <c r="H16" s="267"/>
      <c r="I16" s="267"/>
      <c r="J16" s="275"/>
      <c r="K16" s="2"/>
      <c r="L16" s="2"/>
      <c r="M16" s="2"/>
      <c r="N16" s="25"/>
      <c r="Q16" s="140"/>
      <c r="R16" s="140"/>
      <c r="S16" s="140"/>
      <c r="T16" s="140"/>
    </row>
    <row r="17" spans="1:20" ht="46.5" customHeight="1" x14ac:dyDescent="0.35">
      <c r="A17" s="6">
        <v>15</v>
      </c>
      <c r="B17" s="7" t="s">
        <v>26</v>
      </c>
      <c r="C17" s="266" t="s">
        <v>27</v>
      </c>
      <c r="D17" s="267"/>
      <c r="E17" s="267"/>
      <c r="F17" s="268"/>
      <c r="G17" s="266" t="s">
        <v>64</v>
      </c>
      <c r="H17" s="267"/>
      <c r="I17" s="267"/>
      <c r="J17" s="275"/>
      <c r="K17" s="2"/>
      <c r="L17" s="2"/>
      <c r="M17" s="2"/>
      <c r="N17" s="25"/>
      <c r="Q17" s="140"/>
      <c r="R17" s="140"/>
      <c r="S17" s="140"/>
      <c r="T17" s="140"/>
    </row>
    <row r="18" spans="1:20" ht="27" customHeight="1" x14ac:dyDescent="0.35">
      <c r="A18" s="6">
        <v>16</v>
      </c>
      <c r="B18" s="7" t="s">
        <v>28</v>
      </c>
      <c r="C18" s="266" t="s">
        <v>29</v>
      </c>
      <c r="D18" s="267"/>
      <c r="E18" s="267"/>
      <c r="F18" s="268"/>
      <c r="G18" s="266" t="s">
        <v>104</v>
      </c>
      <c r="H18" s="267"/>
      <c r="I18" s="267"/>
      <c r="J18" s="275"/>
      <c r="K18" s="2"/>
      <c r="L18" s="2"/>
      <c r="M18" s="2"/>
      <c r="N18" s="25"/>
      <c r="Q18" s="140"/>
      <c r="R18" s="140"/>
      <c r="S18" s="140"/>
      <c r="T18" s="140"/>
    </row>
    <row r="19" spans="1:20" ht="45.75" customHeight="1" x14ac:dyDescent="0.35">
      <c r="A19" s="6">
        <v>17</v>
      </c>
      <c r="B19" s="7" t="s">
        <v>179</v>
      </c>
      <c r="C19" s="272" t="s">
        <v>178</v>
      </c>
      <c r="D19" s="273"/>
      <c r="E19" s="273"/>
      <c r="F19" s="281"/>
      <c r="G19" s="266"/>
      <c r="H19" s="267"/>
      <c r="I19" s="267"/>
      <c r="J19" s="275"/>
      <c r="K19" s="2"/>
      <c r="L19" s="2"/>
      <c r="M19" s="2"/>
      <c r="N19" s="25"/>
      <c r="Q19" s="140"/>
      <c r="R19" s="140"/>
      <c r="S19" s="140"/>
      <c r="T19" s="140"/>
    </row>
    <row r="20" spans="1:20" ht="26.25" customHeight="1" x14ac:dyDescent="0.35">
      <c r="A20" s="6">
        <v>18</v>
      </c>
      <c r="B20" s="7" t="s">
        <v>30</v>
      </c>
      <c r="C20" s="272" t="s">
        <v>162</v>
      </c>
      <c r="D20" s="273"/>
      <c r="E20" s="273"/>
      <c r="F20" s="281"/>
      <c r="G20" s="266"/>
      <c r="H20" s="267"/>
      <c r="I20" s="267"/>
      <c r="J20" s="275"/>
      <c r="K20" s="2"/>
      <c r="L20" s="2"/>
      <c r="M20" s="2"/>
      <c r="N20" s="25"/>
      <c r="Q20" s="140"/>
      <c r="R20" s="140"/>
      <c r="S20" s="140"/>
      <c r="T20" s="140"/>
    </row>
    <row r="21" spans="1:20" ht="27" customHeight="1" thickBot="1" x14ac:dyDescent="0.4">
      <c r="A21" s="8">
        <v>19</v>
      </c>
      <c r="B21" s="9" t="s">
        <v>31</v>
      </c>
      <c r="C21" s="311" t="s">
        <v>103</v>
      </c>
      <c r="D21" s="312"/>
      <c r="E21" s="312"/>
      <c r="F21" s="313"/>
      <c r="G21" s="311" t="s">
        <v>234</v>
      </c>
      <c r="H21" s="312"/>
      <c r="I21" s="312"/>
      <c r="J21" s="314"/>
      <c r="K21" s="2"/>
      <c r="L21" s="2"/>
      <c r="M21" s="2"/>
      <c r="N21" s="25"/>
    </row>
    <row r="22" spans="1:20" ht="9" customHeight="1" x14ac:dyDescent="0.35">
      <c r="A22" s="295" t="s">
        <v>32</v>
      </c>
      <c r="B22" s="295"/>
      <c r="C22" s="10"/>
      <c r="D22" s="10"/>
      <c r="E22" s="10"/>
      <c r="F22" s="10"/>
      <c r="G22" s="10"/>
      <c r="H22" s="10"/>
      <c r="I22" s="10"/>
      <c r="J22" s="10"/>
      <c r="K22" s="11"/>
      <c r="L22" s="10"/>
      <c r="M22" s="12" t="s">
        <v>33</v>
      </c>
    </row>
    <row r="23" spans="1:20" ht="9" customHeight="1" x14ac:dyDescent="0.35">
      <c r="A23" s="295"/>
      <c r="B23" s="295"/>
      <c r="C23" s="10"/>
      <c r="D23" s="10"/>
      <c r="E23" s="10"/>
      <c r="F23" s="10"/>
      <c r="G23" s="10"/>
      <c r="H23" s="10"/>
      <c r="I23" s="10"/>
      <c r="J23" s="10"/>
      <c r="K23" s="10"/>
      <c r="L23" s="10"/>
      <c r="M23" s="12" t="s">
        <v>174</v>
      </c>
    </row>
    <row r="24" spans="1:20" ht="9.75" customHeight="1" thickBot="1" x14ac:dyDescent="0.4">
      <c r="A24" s="295"/>
      <c r="B24" s="295"/>
      <c r="C24" s="10"/>
      <c r="D24" s="10"/>
      <c r="E24" s="10"/>
      <c r="F24" s="10"/>
      <c r="G24" s="10"/>
      <c r="H24" s="10"/>
      <c r="I24" s="10"/>
      <c r="K24" s="10"/>
      <c r="M24" s="13" t="s">
        <v>105</v>
      </c>
    </row>
    <row r="25" spans="1:20" hidden="1" x14ac:dyDescent="0.35">
      <c r="A25" s="10"/>
      <c r="B25" s="10"/>
      <c r="C25" s="10"/>
      <c r="D25" s="10"/>
      <c r="E25" s="10"/>
      <c r="F25" s="14" t="s">
        <v>34</v>
      </c>
      <c r="G25" s="10"/>
      <c r="H25" s="10"/>
      <c r="I25" s="10"/>
      <c r="J25" s="10"/>
      <c r="K25" s="10"/>
      <c r="L25" s="10"/>
      <c r="M25" s="10"/>
      <c r="N25" s="10"/>
    </row>
    <row r="26" spans="1:20" hidden="1" x14ac:dyDescent="0.35">
      <c r="A26" s="15" t="s">
        <v>35</v>
      </c>
      <c r="B26" s="15"/>
      <c r="C26" s="15"/>
      <c r="D26" s="15"/>
      <c r="E26" s="15"/>
      <c r="F26" s="15"/>
      <c r="G26" s="15"/>
      <c r="H26" s="15"/>
      <c r="I26" s="15"/>
      <c r="J26" s="15"/>
      <c r="K26" s="15"/>
      <c r="L26" s="15"/>
      <c r="M26" s="15"/>
      <c r="N26" s="26"/>
    </row>
    <row r="27" spans="1:20" hidden="1" x14ac:dyDescent="0.35">
      <c r="A27" s="16"/>
      <c r="B27" s="17"/>
      <c r="C27" s="16"/>
      <c r="D27" s="16"/>
      <c r="E27" s="16"/>
      <c r="F27" s="16"/>
      <c r="G27" s="16"/>
      <c r="H27" s="16"/>
      <c r="I27" s="16"/>
      <c r="J27" s="16"/>
      <c r="K27" s="16"/>
      <c r="L27" s="16"/>
      <c r="M27" s="16"/>
      <c r="N27" s="26"/>
    </row>
    <row r="28" spans="1:20" hidden="1" x14ac:dyDescent="0.35">
      <c r="A28" s="16"/>
      <c r="B28" s="18"/>
      <c r="C28" s="18" t="s">
        <v>36</v>
      </c>
      <c r="D28" s="16"/>
      <c r="E28" s="16"/>
      <c r="F28" s="16"/>
      <c r="G28" s="16"/>
      <c r="H28" s="16"/>
      <c r="I28" s="16"/>
      <c r="J28" s="16"/>
      <c r="K28" s="16"/>
      <c r="L28" s="16"/>
      <c r="M28" s="16"/>
      <c r="N28" s="26"/>
    </row>
    <row r="29" spans="1:20" hidden="1" x14ac:dyDescent="0.35">
      <c r="A29" s="16"/>
      <c r="B29" s="15" t="s">
        <v>37</v>
      </c>
      <c r="C29" s="16"/>
      <c r="D29" s="16"/>
      <c r="E29" s="16"/>
      <c r="F29" s="16"/>
      <c r="G29" s="16"/>
      <c r="H29" s="16"/>
      <c r="I29" s="16"/>
      <c r="J29" s="16"/>
      <c r="K29" s="16"/>
      <c r="L29" s="16"/>
      <c r="M29" s="16"/>
      <c r="N29" s="26"/>
    </row>
    <row r="30" spans="1:20" hidden="1" x14ac:dyDescent="0.35">
      <c r="A30" s="16"/>
      <c r="B30" s="17"/>
      <c r="C30" s="16"/>
      <c r="D30" s="16"/>
      <c r="E30" s="16"/>
      <c r="F30" s="16"/>
      <c r="G30" s="16"/>
      <c r="H30" s="16"/>
      <c r="I30" s="16"/>
      <c r="J30" s="16"/>
      <c r="K30" s="16"/>
      <c r="L30" s="16"/>
      <c r="M30" s="16"/>
      <c r="N30" s="26"/>
    </row>
    <row r="31" spans="1:20" hidden="1" x14ac:dyDescent="0.35">
      <c r="A31" s="16"/>
      <c r="B31" s="18" t="s">
        <v>38</v>
      </c>
      <c r="C31" s="16"/>
      <c r="D31" s="16"/>
      <c r="E31" s="16"/>
      <c r="F31" s="16"/>
      <c r="G31" s="16"/>
      <c r="H31" s="16"/>
      <c r="I31" s="16"/>
      <c r="J31" s="16"/>
      <c r="K31" s="16"/>
      <c r="L31" s="16"/>
      <c r="M31" s="16"/>
      <c r="N31" s="26"/>
    </row>
    <row r="32" spans="1:20" hidden="1" x14ac:dyDescent="0.35">
      <c r="A32" s="16"/>
      <c r="B32" s="15" t="s">
        <v>54</v>
      </c>
      <c r="C32" s="16"/>
      <c r="D32" s="16"/>
      <c r="E32" s="16"/>
      <c r="F32" s="16"/>
      <c r="G32" s="16"/>
      <c r="H32" s="16"/>
      <c r="I32" s="16"/>
      <c r="J32" s="16"/>
      <c r="K32" s="16"/>
      <c r="L32" s="16"/>
      <c r="M32" s="16"/>
      <c r="N32" s="26"/>
    </row>
    <row r="33" spans="1:15" hidden="1" x14ac:dyDescent="0.35">
      <c r="A33" s="16"/>
      <c r="B33" s="19" t="str">
        <f>M24</f>
        <v>"Погрузчики вилочные, фронтальные, портовые тягачи, тракторы"</v>
      </c>
      <c r="C33" s="20"/>
      <c r="D33" s="20"/>
      <c r="E33" s="20"/>
      <c r="F33" s="20"/>
      <c r="G33" s="16"/>
      <c r="H33" s="16"/>
      <c r="I33" s="16"/>
      <c r="J33" s="16"/>
      <c r="K33" s="16"/>
      <c r="L33" s="16"/>
      <c r="M33" s="16"/>
      <c r="N33" s="26"/>
    </row>
    <row r="34" spans="1:15" hidden="1" x14ac:dyDescent="0.35">
      <c r="A34" s="16"/>
      <c r="B34" s="18" t="s">
        <v>39</v>
      </c>
      <c r="C34" s="16"/>
      <c r="D34" s="16"/>
      <c r="E34" s="16"/>
      <c r="F34" s="16"/>
      <c r="G34" s="16"/>
      <c r="H34" s="16"/>
      <c r="I34" s="16"/>
      <c r="J34" s="16"/>
      <c r="K34" s="16"/>
      <c r="L34" s="16"/>
      <c r="M34" s="16"/>
      <c r="N34" s="26"/>
    </row>
    <row r="35" spans="1:15" hidden="1" x14ac:dyDescent="0.35">
      <c r="A35" s="16"/>
      <c r="B35" s="15" t="s">
        <v>55</v>
      </c>
      <c r="C35" s="16"/>
      <c r="D35" s="16"/>
      <c r="E35" s="16"/>
      <c r="F35" s="16"/>
      <c r="G35" s="16"/>
      <c r="H35" s="16"/>
      <c r="I35" s="16"/>
      <c r="J35" s="16"/>
      <c r="K35" s="16"/>
      <c r="L35" s="16"/>
      <c r="M35" s="16"/>
      <c r="N35" s="26"/>
    </row>
    <row r="36" spans="1:15" ht="15" hidden="1" thickBot="1" x14ac:dyDescent="0.4">
      <c r="A36" s="15"/>
      <c r="B36" s="16"/>
      <c r="C36" s="16"/>
      <c r="D36" s="16"/>
      <c r="E36" s="16"/>
      <c r="F36" s="16"/>
      <c r="G36" s="16"/>
      <c r="H36" s="16"/>
      <c r="I36" s="16"/>
      <c r="J36" s="16"/>
      <c r="K36" s="16"/>
      <c r="L36" s="16"/>
      <c r="M36" s="16"/>
      <c r="N36" s="26"/>
    </row>
    <row r="37" spans="1:15" ht="17.25" customHeight="1" thickBot="1" x14ac:dyDescent="0.4">
      <c r="A37" s="296" t="s">
        <v>40</v>
      </c>
      <c r="B37" s="298" t="s">
        <v>176</v>
      </c>
      <c r="C37" s="299"/>
      <c r="D37" s="299"/>
      <c r="E37" s="299"/>
      <c r="F37" s="299"/>
      <c r="G37" s="299"/>
      <c r="H37" s="299"/>
      <c r="I37" s="299"/>
      <c r="J37" s="299"/>
      <c r="K37" s="300"/>
      <c r="L37" s="307" t="s">
        <v>41</v>
      </c>
      <c r="M37" s="303"/>
      <c r="N37" s="308"/>
      <c r="O37" s="279" t="s">
        <v>102</v>
      </c>
    </row>
    <row r="38" spans="1:15" ht="39.75" customHeight="1" thickBot="1" x14ac:dyDescent="0.4">
      <c r="A38" s="297"/>
      <c r="B38" s="243" t="s">
        <v>175</v>
      </c>
      <c r="C38" s="243" t="s">
        <v>11</v>
      </c>
      <c r="D38" s="243" t="s">
        <v>9</v>
      </c>
      <c r="E38" s="243" t="s">
        <v>12</v>
      </c>
      <c r="F38" s="243" t="s">
        <v>93</v>
      </c>
      <c r="G38" s="243" t="s">
        <v>94</v>
      </c>
      <c r="H38" s="244" t="s">
        <v>78</v>
      </c>
      <c r="I38" s="244" t="s">
        <v>96</v>
      </c>
      <c r="J38" s="245" t="s">
        <v>10</v>
      </c>
      <c r="K38" s="246" t="s">
        <v>63</v>
      </c>
      <c r="L38" s="27" t="s">
        <v>81</v>
      </c>
      <c r="M38" s="28" t="s">
        <v>68</v>
      </c>
      <c r="N38" s="29" t="s">
        <v>69</v>
      </c>
      <c r="O38" s="280"/>
    </row>
    <row r="39" spans="1:15" x14ac:dyDescent="0.35">
      <c r="A39" s="77">
        <v>1</v>
      </c>
      <c r="B39" s="77">
        <v>2</v>
      </c>
      <c r="C39" s="77">
        <v>3</v>
      </c>
      <c r="D39" s="77">
        <v>4</v>
      </c>
      <c r="E39" s="77">
        <v>5</v>
      </c>
      <c r="F39" s="77">
        <v>6</v>
      </c>
      <c r="G39" s="77">
        <v>7</v>
      </c>
      <c r="H39" s="100">
        <v>8</v>
      </c>
      <c r="I39" s="77">
        <v>9</v>
      </c>
      <c r="J39" s="117">
        <v>10</v>
      </c>
      <c r="K39" s="119">
        <v>11</v>
      </c>
      <c r="L39" s="118">
        <v>12</v>
      </c>
      <c r="M39" s="77">
        <v>13</v>
      </c>
      <c r="N39" s="77">
        <v>14</v>
      </c>
      <c r="O39" s="77">
        <v>15</v>
      </c>
    </row>
    <row r="40" spans="1:15" s="138" customFormat="1" ht="60" customHeight="1" x14ac:dyDescent="0.35">
      <c r="A40" s="77">
        <v>1</v>
      </c>
      <c r="B40" s="98" t="s">
        <v>252</v>
      </c>
      <c r="C40" s="47">
        <v>6000</v>
      </c>
      <c r="D40" s="99" t="s">
        <v>254</v>
      </c>
      <c r="E40" s="49" t="s">
        <v>257</v>
      </c>
      <c r="F40" s="47">
        <v>2</v>
      </c>
      <c r="G40" s="56"/>
      <c r="H40" s="250" t="s">
        <v>152</v>
      </c>
      <c r="I40" s="90" t="s">
        <v>260</v>
      </c>
      <c r="J40" s="252" t="s">
        <v>270</v>
      </c>
      <c r="K40" s="164">
        <v>260</v>
      </c>
      <c r="L40" s="51"/>
      <c r="M40" s="30"/>
      <c r="N40" s="50"/>
      <c r="O40" s="149" t="s">
        <v>182</v>
      </c>
    </row>
    <row r="41" spans="1:15" s="138" customFormat="1" ht="60" customHeight="1" x14ac:dyDescent="0.35">
      <c r="A41" s="77">
        <v>2</v>
      </c>
      <c r="B41" s="98" t="s">
        <v>277</v>
      </c>
      <c r="C41" s="47">
        <v>2888</v>
      </c>
      <c r="D41" s="99" t="s">
        <v>279</v>
      </c>
      <c r="E41" s="49" t="s">
        <v>285</v>
      </c>
      <c r="F41" s="47">
        <v>8</v>
      </c>
      <c r="G41" s="56"/>
      <c r="H41" s="48" t="s">
        <v>291</v>
      </c>
      <c r="I41" s="90" t="s">
        <v>259</v>
      </c>
      <c r="J41" s="252" t="s">
        <v>296</v>
      </c>
      <c r="K41" s="164">
        <v>1359</v>
      </c>
      <c r="L41" s="51"/>
      <c r="M41" s="30"/>
      <c r="N41" s="50"/>
      <c r="O41" s="149"/>
    </row>
    <row r="42" spans="1:15" s="138" customFormat="1" ht="60" customHeight="1" thickBot="1" x14ac:dyDescent="0.4">
      <c r="A42" s="77">
        <v>3</v>
      </c>
      <c r="B42" s="98" t="s">
        <v>278</v>
      </c>
      <c r="C42" s="47">
        <v>2824</v>
      </c>
      <c r="D42" s="99" t="s">
        <v>280</v>
      </c>
      <c r="E42" s="49" t="s">
        <v>286</v>
      </c>
      <c r="F42" s="47"/>
      <c r="G42" s="56"/>
      <c r="H42" s="251" t="s">
        <v>152</v>
      </c>
      <c r="I42" s="90" t="s">
        <v>259</v>
      </c>
      <c r="J42" s="252" t="s">
        <v>297</v>
      </c>
      <c r="K42" s="164">
        <v>304</v>
      </c>
      <c r="L42" s="51"/>
      <c r="M42" s="30"/>
      <c r="N42" s="50"/>
      <c r="O42" s="149"/>
    </row>
    <row r="43" spans="1:15" s="25" customFormat="1" ht="24.75" customHeight="1" thickBot="1" x14ac:dyDescent="0.4">
      <c r="A43" s="23"/>
      <c r="B43" s="24"/>
      <c r="C43" s="303" t="s">
        <v>42</v>
      </c>
      <c r="D43" s="303"/>
      <c r="E43" s="127"/>
      <c r="F43" s="127"/>
      <c r="G43" s="24"/>
      <c r="H43" s="24"/>
      <c r="I43" s="24"/>
      <c r="J43" s="129"/>
      <c r="K43" s="75">
        <f>SUM(K40:K42)</f>
        <v>1923</v>
      </c>
      <c r="L43" s="61"/>
      <c r="M43" s="62"/>
      <c r="N43" s="62"/>
      <c r="O43" s="54"/>
    </row>
    <row r="44" spans="1:15" ht="24" customHeight="1" thickBot="1" x14ac:dyDescent="0.4">
      <c r="A44" s="23"/>
      <c r="B44" s="24"/>
      <c r="C44" s="303" t="s">
        <v>43</v>
      </c>
      <c r="D44" s="303"/>
      <c r="E44" s="40"/>
      <c r="F44" s="40"/>
      <c r="G44" s="24"/>
      <c r="H44" s="24"/>
      <c r="I44" s="24"/>
      <c r="J44" s="24"/>
      <c r="K44" s="63">
        <f>K43/1.2*0.2</f>
        <v>320.5</v>
      </c>
      <c r="L44" s="61"/>
      <c r="M44" s="62"/>
      <c r="N44" s="62"/>
    </row>
    <row r="45" spans="1:15" ht="39" customHeight="1" x14ac:dyDescent="0.35">
      <c r="A45" s="309" t="s">
        <v>138</v>
      </c>
      <c r="B45" s="310"/>
      <c r="C45" s="310"/>
      <c r="D45" s="310"/>
      <c r="E45" s="310"/>
      <c r="F45" s="310"/>
      <c r="G45" s="310"/>
      <c r="H45" s="310"/>
      <c r="I45" s="310"/>
      <c r="J45" s="310"/>
      <c r="K45" s="310"/>
      <c r="L45" s="61"/>
      <c r="M45" s="62"/>
      <c r="N45" s="62"/>
    </row>
    <row r="46" spans="1:15" ht="15" thickBot="1" x14ac:dyDescent="0.4">
      <c r="A46" s="41"/>
      <c r="B46" s="42"/>
      <c r="C46" s="42"/>
      <c r="D46" s="42"/>
      <c r="E46" s="42"/>
      <c r="F46" s="42"/>
      <c r="G46" s="42"/>
      <c r="H46" s="42"/>
      <c r="I46" s="42"/>
      <c r="J46" s="42"/>
      <c r="K46" s="42"/>
      <c r="L46" s="61"/>
      <c r="M46" s="62"/>
      <c r="N46" s="62"/>
    </row>
    <row r="47" spans="1:15" hidden="1" x14ac:dyDescent="0.35">
      <c r="A47" s="15" t="s">
        <v>57</v>
      </c>
      <c r="B47" s="16"/>
      <c r="C47" s="16"/>
      <c r="D47" s="16"/>
      <c r="E47" s="16"/>
      <c r="F47" s="16"/>
      <c r="G47" s="16"/>
      <c r="H47" s="16"/>
      <c r="I47" s="16"/>
      <c r="J47" s="16"/>
      <c r="K47" s="16"/>
      <c r="L47" s="16"/>
      <c r="M47" s="16"/>
      <c r="N47" s="16"/>
    </row>
    <row r="48" spans="1:15" hidden="1" x14ac:dyDescent="0.35">
      <c r="A48" s="15" t="s">
        <v>58</v>
      </c>
      <c r="B48" s="16"/>
      <c r="C48" s="16"/>
      <c r="D48" s="16"/>
      <c r="E48" s="16"/>
      <c r="F48" s="16"/>
      <c r="G48" s="16"/>
      <c r="H48" s="16"/>
      <c r="I48" s="16"/>
      <c r="J48" s="16"/>
      <c r="K48" s="16"/>
      <c r="L48" s="16"/>
      <c r="M48" s="16"/>
      <c r="N48" s="16"/>
    </row>
    <row r="49" spans="1:14" hidden="1" x14ac:dyDescent="0.35">
      <c r="A49" s="304" t="s">
        <v>44</v>
      </c>
      <c r="B49" s="304"/>
      <c r="C49" s="304"/>
      <c r="D49" s="304"/>
      <c r="E49" s="304"/>
      <c r="F49" s="304"/>
      <c r="G49" s="304"/>
      <c r="H49" s="304"/>
      <c r="I49" s="304"/>
      <c r="J49" s="304"/>
      <c r="K49" s="304"/>
      <c r="L49" s="304"/>
      <c r="M49" s="304"/>
      <c r="N49" s="304"/>
    </row>
    <row r="50" spans="1:14" hidden="1" x14ac:dyDescent="0.35">
      <c r="A50" s="304"/>
      <c r="B50" s="304"/>
      <c r="C50" s="304"/>
      <c r="D50" s="304"/>
      <c r="E50" s="304"/>
      <c r="F50" s="304"/>
      <c r="G50" s="304"/>
      <c r="H50" s="304"/>
      <c r="I50" s="304"/>
      <c r="J50" s="304"/>
      <c r="K50" s="304"/>
      <c r="L50" s="304"/>
      <c r="M50" s="304"/>
      <c r="N50" s="304"/>
    </row>
    <row r="51" spans="1:14" hidden="1" x14ac:dyDescent="0.35">
      <c r="A51" s="304"/>
      <c r="B51" s="304"/>
      <c r="C51" s="304"/>
      <c r="D51" s="304"/>
      <c r="E51" s="304"/>
      <c r="F51" s="304"/>
      <c r="G51" s="304"/>
      <c r="H51" s="304"/>
      <c r="I51" s="304"/>
      <c r="J51" s="304"/>
      <c r="K51" s="304"/>
      <c r="L51" s="304"/>
      <c r="M51" s="304"/>
      <c r="N51" s="304"/>
    </row>
    <row r="52" spans="1:14" hidden="1" x14ac:dyDescent="0.35">
      <c r="A52" s="15" t="s">
        <v>45</v>
      </c>
      <c r="B52" s="16"/>
      <c r="C52" s="16"/>
      <c r="D52" s="16"/>
      <c r="E52" s="16"/>
      <c r="F52" s="16"/>
      <c r="G52" s="16"/>
      <c r="H52" s="16"/>
      <c r="I52" s="16"/>
      <c r="J52" s="16"/>
      <c r="K52" s="16"/>
      <c r="L52" s="16"/>
      <c r="M52" s="16"/>
      <c r="N52" s="16"/>
    </row>
    <row r="53" spans="1:14" hidden="1" x14ac:dyDescent="0.35">
      <c r="A53" s="305" t="s">
        <v>59</v>
      </c>
      <c r="B53" s="305"/>
      <c r="C53" s="305"/>
      <c r="D53" s="305"/>
      <c r="E53" s="305"/>
      <c r="F53" s="305"/>
      <c r="G53" s="305"/>
      <c r="H53" s="305"/>
      <c r="I53" s="305"/>
      <c r="J53" s="305"/>
      <c r="K53" s="305"/>
      <c r="L53" s="305"/>
      <c r="M53" s="305"/>
      <c r="N53" s="305"/>
    </row>
    <row r="54" spans="1:14" hidden="1" x14ac:dyDescent="0.35">
      <c r="A54" s="15"/>
      <c r="B54" s="21"/>
      <c r="C54" s="16"/>
      <c r="D54" s="16"/>
      <c r="E54" s="16"/>
      <c r="F54" s="16"/>
      <c r="G54" s="16"/>
      <c r="H54" s="16"/>
      <c r="I54" s="16"/>
      <c r="J54" s="16"/>
      <c r="K54" s="16"/>
      <c r="L54" s="16"/>
      <c r="M54" s="16"/>
      <c r="N54" s="16"/>
    </row>
    <row r="55" spans="1:14" hidden="1" x14ac:dyDescent="0.35">
      <c r="A55" s="16"/>
      <c r="B55" s="18" t="s">
        <v>46</v>
      </c>
      <c r="C55" s="16"/>
      <c r="D55" s="16"/>
      <c r="E55" s="16"/>
      <c r="F55" s="16"/>
      <c r="G55" s="16"/>
      <c r="H55" s="16"/>
      <c r="I55" s="16"/>
      <c r="J55" s="16"/>
      <c r="K55" s="16"/>
      <c r="L55" s="16"/>
      <c r="M55" s="16"/>
      <c r="N55" s="16"/>
    </row>
    <row r="56" spans="1:14" hidden="1" x14ac:dyDescent="0.35">
      <c r="A56" s="15"/>
      <c r="B56" s="21"/>
      <c r="C56" s="16"/>
      <c r="D56" s="16"/>
      <c r="E56" s="16"/>
      <c r="F56" s="16"/>
      <c r="G56" s="16"/>
      <c r="H56" s="16"/>
      <c r="I56" s="16"/>
      <c r="J56" s="16"/>
      <c r="K56" s="16"/>
      <c r="L56" s="16"/>
      <c r="M56" s="16"/>
      <c r="N56" s="16"/>
    </row>
    <row r="57" spans="1:14" hidden="1" x14ac:dyDescent="0.35">
      <c r="A57" s="16"/>
      <c r="B57" s="18"/>
      <c r="C57" s="18" t="s">
        <v>47</v>
      </c>
      <c r="D57" s="16"/>
      <c r="E57" s="16"/>
      <c r="F57" s="16"/>
      <c r="G57" s="16"/>
      <c r="H57" s="16"/>
      <c r="I57" s="16"/>
      <c r="J57" s="16"/>
      <c r="K57" s="16"/>
      <c r="L57" s="16"/>
      <c r="M57" s="16"/>
      <c r="N57" s="16"/>
    </row>
    <row r="58" spans="1:14" hidden="1" x14ac:dyDescent="0.35">
      <c r="A58" s="16"/>
      <c r="B58" s="16"/>
      <c r="C58" s="16"/>
      <c r="D58" s="16"/>
      <c r="E58" s="16"/>
      <c r="F58" s="16"/>
      <c r="G58" s="16"/>
      <c r="H58" s="16"/>
      <c r="I58" s="16"/>
      <c r="J58" s="16"/>
      <c r="K58" s="16"/>
      <c r="L58" s="16"/>
      <c r="M58" s="16"/>
      <c r="N58" s="16"/>
    </row>
    <row r="59" spans="1:14" hidden="1" x14ac:dyDescent="0.35">
      <c r="A59" s="16"/>
      <c r="B59" s="16"/>
      <c r="C59" s="16"/>
      <c r="D59" s="16"/>
      <c r="E59" s="16"/>
      <c r="F59" s="16"/>
      <c r="G59" s="16"/>
      <c r="H59" s="16"/>
      <c r="I59" s="16"/>
      <c r="J59" s="16"/>
      <c r="K59" s="16"/>
      <c r="L59" s="16"/>
      <c r="M59" s="16"/>
      <c r="N59" s="16"/>
    </row>
    <row r="60" spans="1:14" ht="35.25" hidden="1" customHeight="1" x14ac:dyDescent="0.35">
      <c r="A60" s="306" t="s">
        <v>60</v>
      </c>
      <c r="B60" s="306"/>
      <c r="C60" s="306"/>
      <c r="D60" s="306"/>
      <c r="E60" s="306"/>
      <c r="F60" s="306"/>
      <c r="G60" s="306"/>
      <c r="H60" s="306"/>
      <c r="I60" s="306"/>
      <c r="J60" s="306"/>
      <c r="K60" s="306"/>
      <c r="L60" s="306"/>
      <c r="M60" s="306"/>
      <c r="N60" s="306"/>
    </row>
    <row r="61" spans="1:14" ht="22.5" hidden="1" customHeight="1" x14ac:dyDescent="0.35">
      <c r="A61" s="14" t="s">
        <v>67</v>
      </c>
      <c r="B61" s="14"/>
      <c r="C61" s="14"/>
      <c r="D61" s="14"/>
      <c r="E61" s="14"/>
      <c r="F61" s="14"/>
      <c r="G61" s="14"/>
      <c r="H61" s="14"/>
      <c r="I61" s="14"/>
      <c r="J61" s="14"/>
      <c r="K61" s="14"/>
      <c r="L61" s="14"/>
      <c r="M61" s="14"/>
      <c r="N61" s="14"/>
    </row>
    <row r="62" spans="1:14" hidden="1" x14ac:dyDescent="0.35">
      <c r="A62" s="302" t="s">
        <v>48</v>
      </c>
      <c r="B62" s="302"/>
      <c r="C62" s="302"/>
      <c r="D62" s="302"/>
      <c r="E62" s="302"/>
      <c r="F62" s="302"/>
      <c r="G62" s="302"/>
      <c r="H62" s="302"/>
      <c r="I62" s="302"/>
      <c r="J62" s="302"/>
      <c r="K62" s="302"/>
      <c r="L62" s="302"/>
      <c r="M62" s="302"/>
      <c r="N62" s="302"/>
    </row>
    <row r="63" spans="1:14" hidden="1" x14ac:dyDescent="0.35">
      <c r="A63" s="14" t="s">
        <v>49</v>
      </c>
      <c r="B63" s="14"/>
      <c r="C63" s="14"/>
      <c r="D63" s="14"/>
      <c r="E63" s="14"/>
      <c r="F63" s="14"/>
      <c r="G63" s="14"/>
      <c r="H63" s="14"/>
      <c r="I63" s="14"/>
      <c r="J63" s="14"/>
      <c r="K63" s="14"/>
      <c r="L63" s="14"/>
      <c r="M63" s="14"/>
      <c r="N63" s="14"/>
    </row>
    <row r="64" spans="1:14" hidden="1" x14ac:dyDescent="0.35">
      <c r="A64" s="14" t="s">
        <v>61</v>
      </c>
      <c r="B64" s="14"/>
      <c r="C64" s="14"/>
      <c r="D64" s="14"/>
      <c r="E64" s="14"/>
      <c r="F64" s="14"/>
      <c r="G64" s="14"/>
      <c r="H64" s="14"/>
      <c r="I64" s="14"/>
      <c r="J64" s="14"/>
      <c r="K64" s="14"/>
      <c r="L64" s="14"/>
      <c r="M64" s="14"/>
      <c r="N64" s="14"/>
    </row>
    <row r="65" spans="1:15" hidden="1" x14ac:dyDescent="0.35">
      <c r="A65" s="14" t="s">
        <v>50</v>
      </c>
      <c r="B65" s="14"/>
      <c r="C65" s="14"/>
      <c r="D65" s="14"/>
      <c r="E65" s="14"/>
      <c r="F65" s="14"/>
      <c r="G65" s="14"/>
      <c r="H65" s="14"/>
      <c r="I65" s="14"/>
      <c r="J65" s="14"/>
      <c r="K65" s="14"/>
      <c r="L65" s="14"/>
      <c r="M65" s="14"/>
      <c r="N65" s="14"/>
    </row>
    <row r="66" spans="1:15" ht="24" hidden="1" customHeight="1" x14ac:dyDescent="0.35">
      <c r="A66" s="301" t="s">
        <v>66</v>
      </c>
      <c r="B66" s="301"/>
      <c r="C66" s="301"/>
      <c r="D66" s="301"/>
      <c r="E66" s="301"/>
      <c r="F66" s="301"/>
      <c r="G66" s="301"/>
      <c r="H66" s="301"/>
      <c r="I66" s="301"/>
      <c r="J66" s="301"/>
      <c r="K66" s="301"/>
      <c r="L66" s="301"/>
      <c r="M66" s="301"/>
      <c r="N66" s="301"/>
    </row>
    <row r="67" spans="1:15" ht="24" hidden="1" customHeight="1" x14ac:dyDescent="0.35">
      <c r="A67" s="302" t="s">
        <v>62</v>
      </c>
      <c r="B67" s="302"/>
      <c r="C67" s="302"/>
      <c r="D67" s="302"/>
      <c r="E67" s="302"/>
      <c r="F67" s="302"/>
      <c r="G67" s="302"/>
      <c r="H67" s="302"/>
      <c r="I67" s="302"/>
      <c r="J67" s="302"/>
      <c r="K67" s="302"/>
      <c r="L67" s="302"/>
      <c r="M67" s="302"/>
      <c r="N67" s="302"/>
    </row>
    <row r="68" spans="1:15" ht="23.25" hidden="1" customHeight="1" x14ac:dyDescent="0.35">
      <c r="A68" s="22" t="s">
        <v>51</v>
      </c>
      <c r="B68" s="1"/>
      <c r="C68" s="1"/>
      <c r="D68" s="1"/>
      <c r="E68" s="1"/>
      <c r="F68" s="1"/>
      <c r="G68" s="1"/>
      <c r="H68" s="1"/>
      <c r="I68" s="1"/>
      <c r="J68" s="1"/>
      <c r="K68" s="1"/>
      <c r="L68" s="1"/>
      <c r="M68" s="1"/>
      <c r="N68" s="1"/>
    </row>
    <row r="69" spans="1:15" hidden="1" x14ac:dyDescent="0.35"/>
    <row r="70" spans="1:15" s="25" customFormat="1" ht="81" hidden="1" customHeight="1" x14ac:dyDescent="0.35">
      <c r="B70" s="293" t="s">
        <v>146</v>
      </c>
      <c r="C70" s="293"/>
      <c r="D70" s="293" t="s">
        <v>139</v>
      </c>
      <c r="E70" s="293"/>
      <c r="F70" s="294" t="s">
        <v>97</v>
      </c>
      <c r="G70" s="294"/>
      <c r="H70" s="294"/>
      <c r="I70" s="108" t="s">
        <v>151</v>
      </c>
      <c r="O70" s="54"/>
    </row>
    <row r="71" spans="1:15" s="25" customFormat="1" ht="48.75" hidden="1" customHeight="1" x14ac:dyDescent="0.35">
      <c r="A71"/>
      <c r="B71" s="293" t="s">
        <v>147</v>
      </c>
      <c r="C71" s="293"/>
      <c r="D71" s="293" t="s">
        <v>83</v>
      </c>
      <c r="E71" s="293"/>
      <c r="F71" s="294" t="s">
        <v>97</v>
      </c>
      <c r="G71" s="294"/>
      <c r="H71" s="294"/>
      <c r="I71" s="108" t="s">
        <v>151</v>
      </c>
      <c r="J71" s="109"/>
      <c r="K71" s="92"/>
      <c r="L71"/>
      <c r="M71"/>
      <c r="N71"/>
      <c r="O71" s="54"/>
    </row>
    <row r="72" spans="1:15" ht="45" hidden="1" customHeight="1" x14ac:dyDescent="0.35">
      <c r="B72" s="293" t="s">
        <v>85</v>
      </c>
      <c r="C72" s="293"/>
      <c r="D72" s="293" t="s">
        <v>135</v>
      </c>
      <c r="E72" s="293"/>
      <c r="F72" s="294" t="s">
        <v>97</v>
      </c>
      <c r="G72" s="294"/>
      <c r="H72" s="294"/>
      <c r="I72" s="108" t="s">
        <v>151</v>
      </c>
      <c r="J72" s="109"/>
      <c r="K72" s="92"/>
    </row>
    <row r="73" spans="1:15" ht="62.25" hidden="1" customHeight="1" x14ac:dyDescent="0.35">
      <c r="B73" s="293" t="s">
        <v>136</v>
      </c>
      <c r="C73" s="293"/>
      <c r="D73" s="293" t="s">
        <v>70</v>
      </c>
      <c r="E73" s="293"/>
      <c r="F73" s="294" t="s">
        <v>97</v>
      </c>
      <c r="G73" s="294"/>
      <c r="H73" s="294"/>
      <c r="I73" s="108" t="s">
        <v>151</v>
      </c>
      <c r="J73" s="109"/>
      <c r="K73" s="92"/>
    </row>
    <row r="74" spans="1:15" ht="36.75" customHeight="1" x14ac:dyDescent="0.35"/>
  </sheetData>
  <sortState ref="A40:R59">
    <sortCondition ref="G40:G59"/>
  </sortState>
  <mergeCells count="62">
    <mergeCell ref="C19:F19"/>
    <mergeCell ref="C18:F18"/>
    <mergeCell ref="C17:F17"/>
    <mergeCell ref="C16:F16"/>
    <mergeCell ref="B70:C70"/>
    <mergeCell ref="D70:E70"/>
    <mergeCell ref="F70:H70"/>
    <mergeCell ref="C21:F21"/>
    <mergeCell ref="G21:J21"/>
    <mergeCell ref="B73:C73"/>
    <mergeCell ref="D73:E73"/>
    <mergeCell ref="F73:H73"/>
    <mergeCell ref="B72:C72"/>
    <mergeCell ref="D72:E72"/>
    <mergeCell ref="F72:H72"/>
    <mergeCell ref="D71:E71"/>
    <mergeCell ref="B71:C71"/>
    <mergeCell ref="F71:H71"/>
    <mergeCell ref="A22:B24"/>
    <mergeCell ref="A37:A38"/>
    <mergeCell ref="B37:K37"/>
    <mergeCell ref="A66:N66"/>
    <mergeCell ref="A67:N67"/>
    <mergeCell ref="C43:D43"/>
    <mergeCell ref="C44:D44"/>
    <mergeCell ref="A49:N51"/>
    <mergeCell ref="A53:N53"/>
    <mergeCell ref="A60:N60"/>
    <mergeCell ref="A62:N62"/>
    <mergeCell ref="L37:N37"/>
    <mergeCell ref="A45:K45"/>
    <mergeCell ref="G5:J5"/>
    <mergeCell ref="G4:J4"/>
    <mergeCell ref="G3:J3"/>
    <mergeCell ref="C7:J7"/>
    <mergeCell ref="C3:F3"/>
    <mergeCell ref="C4:F4"/>
    <mergeCell ref="C5:F5"/>
    <mergeCell ref="C15:F15"/>
    <mergeCell ref="C13:F13"/>
    <mergeCell ref="O37:O38"/>
    <mergeCell ref="C12:F12"/>
    <mergeCell ref="C11:F11"/>
    <mergeCell ref="G18:J18"/>
    <mergeCell ref="G17:J17"/>
    <mergeCell ref="G16:J16"/>
    <mergeCell ref="G15:J15"/>
    <mergeCell ref="G13:J13"/>
    <mergeCell ref="G12:J12"/>
    <mergeCell ref="G11:J11"/>
    <mergeCell ref="G19:J19"/>
    <mergeCell ref="G20:J20"/>
    <mergeCell ref="C14:J14"/>
    <mergeCell ref="C20:F20"/>
    <mergeCell ref="G8:J8"/>
    <mergeCell ref="C8:F8"/>
    <mergeCell ref="C6:F6"/>
    <mergeCell ref="C10:F10"/>
    <mergeCell ref="C9:F9"/>
    <mergeCell ref="G10:J10"/>
    <mergeCell ref="G9:J9"/>
    <mergeCell ref="G6:J6"/>
  </mergeCells>
  <hyperlinks>
    <hyperlink ref="C8" r:id="rId1"/>
    <hyperlink ref="G8" r:id="rId2" display="https://www.avito.ru/user/77605853768dbf58788919a167abfdda/profile?id=1246023351&amp;src=item"/>
  </hyperlinks>
  <printOptions horizontalCentered="1"/>
  <pageMargins left="0.23622047244094491" right="0.23622047244094491" top="0.15748031496062992" bottom="0.74803149606299213" header="0.31496062992125984" footer="0.31496062992125984"/>
  <pageSetup paperSize="9" scale="82" fitToHeight="10" orientation="landscape" horizontalDpi="4294967293"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5"/>
  <sheetViews>
    <sheetView zoomScale="110" zoomScaleNormal="110" workbookViewId="0">
      <selection activeCell="P13" sqref="P13"/>
    </sheetView>
  </sheetViews>
  <sheetFormatPr defaultColWidth="9.1796875" defaultRowHeight="17.25" customHeight="1" x14ac:dyDescent="0.25"/>
  <cols>
    <col min="1" max="1" width="4.1796875" style="58" customWidth="1"/>
    <col min="2" max="2" width="22" style="58" customWidth="1"/>
    <col min="3" max="3" width="15.26953125" style="58" customWidth="1"/>
    <col min="4" max="4" width="7.54296875" style="58" customWidth="1"/>
    <col min="5" max="5" width="7.1796875" style="58" customWidth="1"/>
    <col min="6" max="6" width="7.26953125" style="58" customWidth="1"/>
    <col min="7" max="7" width="7.1796875" style="58" customWidth="1"/>
    <col min="8" max="8" width="10.81640625" style="65" customWidth="1"/>
    <col min="9" max="9" width="15.26953125" style="58" customWidth="1"/>
    <col min="10" max="10" width="17.453125" style="58" customWidth="1"/>
    <col min="11" max="11" width="10.54296875" style="58" customWidth="1"/>
    <col min="12" max="12" width="10.453125" style="58" customWidth="1"/>
    <col min="13" max="13" width="15.54296875" style="58" customWidth="1"/>
    <col min="14" max="14" width="7.81640625" style="58" customWidth="1"/>
    <col min="15" max="15" width="7.26953125" style="58" customWidth="1"/>
    <col min="16" max="16384" width="9.1796875" style="58"/>
  </cols>
  <sheetData>
    <row r="1" spans="1:15" ht="17.25" customHeight="1" x14ac:dyDescent="0.35">
      <c r="A1" s="96" t="s">
        <v>121</v>
      </c>
    </row>
    <row r="2" spans="1:15" ht="12.75" customHeight="1" thickBot="1" x14ac:dyDescent="0.3">
      <c r="A2" s="315" t="s">
        <v>235</v>
      </c>
      <c r="B2" s="316"/>
      <c r="C2" s="316"/>
      <c r="D2" s="316"/>
      <c r="E2" s="316"/>
      <c r="F2" s="316"/>
      <c r="G2" s="316"/>
      <c r="H2" s="316"/>
      <c r="I2" s="316"/>
      <c r="J2" s="316"/>
      <c r="K2" s="316"/>
      <c r="L2" s="316"/>
      <c r="M2" s="316"/>
      <c r="N2" s="316"/>
      <c r="O2" s="316"/>
    </row>
    <row r="3" spans="1:15" ht="12.75" customHeight="1" thickBot="1" x14ac:dyDescent="0.3">
      <c r="A3" s="317" t="s">
        <v>40</v>
      </c>
      <c r="B3" s="317" t="s">
        <v>56</v>
      </c>
      <c r="C3" s="317"/>
      <c r="D3" s="317"/>
      <c r="E3" s="317"/>
      <c r="F3" s="317"/>
      <c r="G3" s="317"/>
      <c r="H3" s="317"/>
      <c r="I3" s="318"/>
      <c r="J3" s="319" t="s">
        <v>171</v>
      </c>
      <c r="K3" s="320"/>
      <c r="L3" s="320"/>
      <c r="M3" s="321"/>
      <c r="N3" s="321"/>
      <c r="O3" s="322"/>
    </row>
    <row r="4" spans="1:15" ht="62.25" customHeight="1" x14ac:dyDescent="0.25">
      <c r="A4" s="317"/>
      <c r="B4" s="59" t="s">
        <v>8</v>
      </c>
      <c r="C4" s="59" t="s">
        <v>155</v>
      </c>
      <c r="D4" s="59" t="s">
        <v>9</v>
      </c>
      <c r="E4" s="59" t="s">
        <v>12</v>
      </c>
      <c r="F4" s="59" t="s">
        <v>167</v>
      </c>
      <c r="G4" s="59" t="s">
        <v>79</v>
      </c>
      <c r="H4" s="64" t="s">
        <v>78</v>
      </c>
      <c r="I4" s="120" t="s">
        <v>10</v>
      </c>
      <c r="J4" s="174" t="s">
        <v>172</v>
      </c>
      <c r="K4" s="175" t="s">
        <v>208</v>
      </c>
      <c r="L4" s="171" t="s">
        <v>168</v>
      </c>
      <c r="M4" s="177" t="s">
        <v>170</v>
      </c>
      <c r="N4" s="178" t="s">
        <v>209</v>
      </c>
      <c r="O4" s="172" t="s">
        <v>169</v>
      </c>
    </row>
    <row r="5" spans="1:15" ht="10.5" customHeight="1" x14ac:dyDescent="0.25">
      <c r="A5" s="78">
        <v>1</v>
      </c>
      <c r="B5" s="79">
        <v>2</v>
      </c>
      <c r="C5" s="79">
        <v>3</v>
      </c>
      <c r="D5" s="78">
        <v>4</v>
      </c>
      <c r="E5" s="79">
        <v>5</v>
      </c>
      <c r="F5" s="79">
        <v>6</v>
      </c>
      <c r="G5" s="78">
        <v>7</v>
      </c>
      <c r="H5" s="79">
        <v>8</v>
      </c>
      <c r="I5" s="169">
        <v>9</v>
      </c>
      <c r="J5" s="170">
        <v>10</v>
      </c>
      <c r="K5" s="168">
        <v>11</v>
      </c>
      <c r="L5" s="169">
        <v>12</v>
      </c>
      <c r="M5" s="170">
        <v>13</v>
      </c>
      <c r="N5" s="168">
        <v>14</v>
      </c>
      <c r="O5" s="176">
        <v>15</v>
      </c>
    </row>
    <row r="6" spans="1:15" ht="46.5" customHeight="1" x14ac:dyDescent="0.25">
      <c r="A6" s="60">
        <v>1</v>
      </c>
      <c r="B6" s="233" t="s">
        <v>251</v>
      </c>
      <c r="C6" s="234">
        <v>1409</v>
      </c>
      <c r="D6" s="48" t="s">
        <v>236</v>
      </c>
      <c r="E6" s="235" t="s">
        <v>256</v>
      </c>
      <c r="F6" s="235">
        <v>8</v>
      </c>
      <c r="G6" s="236"/>
      <c r="H6" s="236" t="s">
        <v>264</v>
      </c>
      <c r="I6" s="237" t="s">
        <v>268</v>
      </c>
      <c r="J6" s="179" t="s">
        <v>273</v>
      </c>
      <c r="K6" s="238">
        <v>1600</v>
      </c>
      <c r="L6" s="181" t="s">
        <v>239</v>
      </c>
      <c r="M6" s="180" t="s">
        <v>317</v>
      </c>
      <c r="N6" s="189">
        <v>1550</v>
      </c>
      <c r="O6" s="181">
        <v>44481</v>
      </c>
    </row>
    <row r="7" spans="1:15" s="57" customFormat="1" ht="51.75" customHeight="1" x14ac:dyDescent="0.25">
      <c r="A7" s="60">
        <v>2</v>
      </c>
      <c r="B7" s="233" t="s">
        <v>251</v>
      </c>
      <c r="C7" s="234">
        <v>2410</v>
      </c>
      <c r="D7" s="48" t="s">
        <v>236</v>
      </c>
      <c r="E7" s="235" t="s">
        <v>237</v>
      </c>
      <c r="F7" s="235">
        <v>8</v>
      </c>
      <c r="G7" s="236"/>
      <c r="H7" s="236" t="s">
        <v>265</v>
      </c>
      <c r="I7" s="237" t="s">
        <v>269</v>
      </c>
      <c r="J7" s="179" t="s">
        <v>274</v>
      </c>
      <c r="K7" s="238">
        <v>1520</v>
      </c>
      <c r="L7" s="181" t="s">
        <v>239</v>
      </c>
      <c r="M7" s="180" t="s">
        <v>316</v>
      </c>
      <c r="N7" s="255" t="s">
        <v>238</v>
      </c>
      <c r="O7" s="181">
        <v>44481</v>
      </c>
    </row>
    <row r="8" spans="1:15" ht="43.5" customHeight="1" x14ac:dyDescent="0.25">
      <c r="A8" s="60">
        <v>3</v>
      </c>
      <c r="B8" s="233" t="s">
        <v>253</v>
      </c>
      <c r="C8" s="234">
        <v>2879</v>
      </c>
      <c r="D8" s="48" t="s">
        <v>255</v>
      </c>
      <c r="E8" s="235" t="s">
        <v>258</v>
      </c>
      <c r="F8" s="235">
        <v>8</v>
      </c>
      <c r="G8" s="236"/>
      <c r="H8" s="236" t="s">
        <v>266</v>
      </c>
      <c r="I8" s="237" t="s">
        <v>271</v>
      </c>
      <c r="J8" s="179" t="s">
        <v>275</v>
      </c>
      <c r="K8" s="239">
        <v>780</v>
      </c>
      <c r="L8" s="181">
        <v>44529</v>
      </c>
      <c r="M8" s="179" t="s">
        <v>274</v>
      </c>
      <c r="N8" s="240">
        <v>750</v>
      </c>
      <c r="O8" s="181">
        <v>44490</v>
      </c>
    </row>
    <row r="9" spans="1:15" ht="41.25" customHeight="1" x14ac:dyDescent="0.25">
      <c r="A9" s="60">
        <v>4</v>
      </c>
      <c r="B9" s="233" t="s">
        <v>261</v>
      </c>
      <c r="C9" s="234">
        <v>5900</v>
      </c>
      <c r="D9" s="235" t="s">
        <v>262</v>
      </c>
      <c r="E9" s="235" t="s">
        <v>263</v>
      </c>
      <c r="F9" s="235"/>
      <c r="G9" s="179"/>
      <c r="H9" s="179" t="s">
        <v>267</v>
      </c>
      <c r="I9" s="179" t="s">
        <v>272</v>
      </c>
      <c r="J9" s="179" t="s">
        <v>323</v>
      </c>
      <c r="K9" s="241">
        <v>545</v>
      </c>
      <c r="L9" s="181">
        <v>44532</v>
      </c>
      <c r="M9" s="180" t="s">
        <v>324</v>
      </c>
      <c r="N9" s="180">
        <v>535</v>
      </c>
      <c r="O9" s="181">
        <v>44511</v>
      </c>
    </row>
    <row r="10" spans="1:15" ht="50.25" customHeight="1" x14ac:dyDescent="0.25">
      <c r="A10" s="60">
        <v>5</v>
      </c>
      <c r="B10" s="233" t="s">
        <v>276</v>
      </c>
      <c r="C10" s="234">
        <v>1268</v>
      </c>
      <c r="D10" s="235" t="s">
        <v>236</v>
      </c>
      <c r="E10" s="235" t="s">
        <v>281</v>
      </c>
      <c r="F10" s="235">
        <v>2</v>
      </c>
      <c r="G10" s="179"/>
      <c r="H10" s="179" t="s">
        <v>287</v>
      </c>
      <c r="I10" s="258" t="s">
        <v>293</v>
      </c>
      <c r="J10" s="179" t="s">
        <v>325</v>
      </c>
      <c r="K10" s="259">
        <v>458.76080000000002</v>
      </c>
      <c r="L10" s="181" t="s">
        <v>239</v>
      </c>
      <c r="M10" s="179" t="s">
        <v>326</v>
      </c>
      <c r="N10" s="180">
        <v>430</v>
      </c>
      <c r="O10" s="181">
        <v>44543</v>
      </c>
    </row>
    <row r="11" spans="1:15" ht="39" customHeight="1" x14ac:dyDescent="0.25">
      <c r="A11" s="60">
        <v>6</v>
      </c>
      <c r="B11" s="233" t="s">
        <v>276</v>
      </c>
      <c r="C11" s="234">
        <v>2147</v>
      </c>
      <c r="D11" s="49" t="s">
        <v>236</v>
      </c>
      <c r="E11" s="235" t="s">
        <v>283</v>
      </c>
      <c r="F11" s="235">
        <v>2</v>
      </c>
      <c r="G11" s="90"/>
      <c r="H11" s="179" t="s">
        <v>289</v>
      </c>
      <c r="I11" s="258" t="s">
        <v>294</v>
      </c>
      <c r="J11" s="179" t="s">
        <v>325</v>
      </c>
      <c r="K11" s="259">
        <v>528.76080000000002</v>
      </c>
      <c r="L11" s="181" t="s">
        <v>239</v>
      </c>
      <c r="M11" s="179" t="s">
        <v>326</v>
      </c>
      <c r="N11" s="180">
        <v>500</v>
      </c>
      <c r="O11" s="181">
        <v>44543</v>
      </c>
    </row>
    <row r="12" spans="1:15" ht="34.5" customHeight="1" x14ac:dyDescent="0.25">
      <c r="A12" s="60">
        <v>7</v>
      </c>
      <c r="B12" s="233" t="s">
        <v>276</v>
      </c>
      <c r="C12" s="234">
        <v>2141</v>
      </c>
      <c r="D12" s="49" t="s">
        <v>236</v>
      </c>
      <c r="E12" s="235" t="s">
        <v>282</v>
      </c>
      <c r="F12" s="235">
        <v>2</v>
      </c>
      <c r="G12" s="48"/>
      <c r="H12" s="179" t="s">
        <v>288</v>
      </c>
      <c r="I12" s="258" t="s">
        <v>292</v>
      </c>
      <c r="J12" s="179" t="s">
        <v>326</v>
      </c>
      <c r="K12" s="259">
        <v>502.14179999999999</v>
      </c>
      <c r="L12" s="181" t="s">
        <v>239</v>
      </c>
      <c r="M12" s="179" t="s">
        <v>325</v>
      </c>
      <c r="N12" s="180">
        <v>466</v>
      </c>
      <c r="O12" s="181">
        <v>44543</v>
      </c>
    </row>
    <row r="13" spans="1:15" ht="34.5" customHeight="1" x14ac:dyDescent="0.25">
      <c r="A13" s="60">
        <v>8</v>
      </c>
      <c r="B13" s="233" t="s">
        <v>276</v>
      </c>
      <c r="C13" s="234">
        <v>2148</v>
      </c>
      <c r="D13" s="235" t="s">
        <v>236</v>
      </c>
      <c r="E13" s="235" t="s">
        <v>284</v>
      </c>
      <c r="F13" s="235">
        <v>2</v>
      </c>
      <c r="G13" s="48"/>
      <c r="H13" s="179" t="s">
        <v>290</v>
      </c>
      <c r="I13" s="258" t="s">
        <v>295</v>
      </c>
      <c r="J13" s="179" t="s">
        <v>326</v>
      </c>
      <c r="K13" s="259">
        <v>502.14179999999999</v>
      </c>
      <c r="L13" s="181" t="s">
        <v>239</v>
      </c>
      <c r="M13" s="179" t="s">
        <v>325</v>
      </c>
      <c r="N13" s="180">
        <v>445</v>
      </c>
      <c r="O13" s="181">
        <v>44543</v>
      </c>
    </row>
    <row r="14" spans="1:15" ht="30" customHeight="1" x14ac:dyDescent="0.25">
      <c r="A14" s="60">
        <v>9</v>
      </c>
      <c r="B14" s="233" t="s">
        <v>313</v>
      </c>
      <c r="C14" s="234" t="s">
        <v>327</v>
      </c>
      <c r="D14" s="235" t="s">
        <v>255</v>
      </c>
      <c r="E14" s="235" t="s">
        <v>328</v>
      </c>
      <c r="F14" s="235"/>
      <c r="G14" s="48"/>
      <c r="H14" s="179" t="s">
        <v>314</v>
      </c>
      <c r="I14" s="180" t="s">
        <v>315</v>
      </c>
      <c r="J14" s="179" t="s">
        <v>329</v>
      </c>
      <c r="K14" s="241">
        <v>480</v>
      </c>
      <c r="L14" s="181">
        <v>44552</v>
      </c>
      <c r="M14" s="180" t="s">
        <v>331</v>
      </c>
      <c r="N14" s="180">
        <v>470</v>
      </c>
      <c r="O14" s="181">
        <v>44523</v>
      </c>
    </row>
    <row r="15" spans="1:15" ht="17.25" customHeight="1" x14ac:dyDescent="0.25">
      <c r="J15" s="242" t="s">
        <v>91</v>
      </c>
      <c r="K15" s="247">
        <f>SUM(K6:K14)</f>
        <v>6916.8052000000007</v>
      </c>
      <c r="O15" s="57"/>
    </row>
  </sheetData>
  <mergeCells count="4">
    <mergeCell ref="A2:O2"/>
    <mergeCell ref="A3:A4"/>
    <mergeCell ref="B3:I3"/>
    <mergeCell ref="J3:O3"/>
  </mergeCells>
  <printOptions horizontalCentered="1"/>
  <pageMargins left="0.23622047244094491" right="0" top="0" bottom="0" header="0" footer="0"/>
  <pageSetup paperSize="9" scale="82" fitToHeight="0"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N51"/>
  <sheetViews>
    <sheetView zoomScale="85" zoomScaleNormal="85" workbookViewId="0">
      <selection activeCell="Q7" sqref="Q7"/>
    </sheetView>
  </sheetViews>
  <sheetFormatPr defaultRowHeight="14.5" x14ac:dyDescent="0.35"/>
  <cols>
    <col min="1" max="1" width="5.54296875" customWidth="1"/>
    <col min="2" max="2" width="35.81640625" customWidth="1"/>
    <col min="3" max="3" width="6.1796875" style="25" customWidth="1"/>
    <col min="4" max="4" width="12.54296875" customWidth="1"/>
    <col min="5" max="5" width="8.453125" customWidth="1"/>
    <col min="6" max="6" width="9.81640625" customWidth="1"/>
    <col min="7" max="7" width="30.7265625" style="25" customWidth="1"/>
    <col min="8" max="8" width="19.453125" customWidth="1"/>
    <col min="9" max="9" width="17.1796875" style="25" customWidth="1"/>
    <col min="10" max="10" width="8.7265625" customWidth="1"/>
    <col min="11" max="11" width="8.7265625" style="25" customWidth="1"/>
    <col min="12" max="12" width="10.1796875" hidden="1" customWidth="1"/>
    <col min="13" max="13" width="11.1796875" customWidth="1"/>
    <col min="14" max="14" width="12.1796875" hidden="1" customWidth="1"/>
    <col min="15" max="15" width="11" customWidth="1"/>
  </cols>
  <sheetData>
    <row r="1" spans="1:14" s="25" customFormat="1" ht="15.5" x14ac:dyDescent="0.35">
      <c r="A1" s="96" t="s">
        <v>122</v>
      </c>
    </row>
    <row r="2" spans="1:14" ht="18.75" customHeight="1" x14ac:dyDescent="0.4">
      <c r="A2" s="327" t="s">
        <v>116</v>
      </c>
      <c r="B2" s="327"/>
      <c r="C2" s="327"/>
      <c r="D2" s="327"/>
      <c r="E2" s="327"/>
      <c r="F2" s="327"/>
      <c r="G2" s="327"/>
      <c r="H2" s="327"/>
      <c r="I2" s="327"/>
      <c r="J2" s="327"/>
      <c r="K2" s="327"/>
      <c r="L2" s="327"/>
      <c r="M2" s="327"/>
      <c r="N2" s="327"/>
    </row>
    <row r="3" spans="1:14" ht="21" customHeight="1" x14ac:dyDescent="0.35">
      <c r="A3" s="328" t="s">
        <v>6</v>
      </c>
      <c r="B3" s="328"/>
      <c r="C3" s="328"/>
      <c r="D3" s="328"/>
      <c r="E3" s="328"/>
      <c r="F3" s="328"/>
      <c r="G3" s="328"/>
      <c r="H3" s="328"/>
      <c r="I3" s="328"/>
      <c r="J3" s="328"/>
      <c r="K3" s="328"/>
      <c r="L3" s="328"/>
      <c r="M3" s="328"/>
      <c r="N3" s="43"/>
    </row>
    <row r="4" spans="1:14" ht="78.75" customHeight="1" thickBot="1" x14ac:dyDescent="0.4">
      <c r="A4" s="324" t="s">
        <v>143</v>
      </c>
      <c r="B4" s="325"/>
      <c r="C4" s="325"/>
      <c r="D4" s="325"/>
      <c r="E4" s="325"/>
      <c r="F4" s="325"/>
      <c r="G4" s="325"/>
      <c r="H4" s="325"/>
      <c r="I4" s="325"/>
      <c r="J4" s="325"/>
      <c r="K4" s="325"/>
      <c r="L4" s="325"/>
      <c r="M4" s="326"/>
      <c r="N4" s="88"/>
    </row>
    <row r="5" spans="1:14" ht="84.5" thickBot="1" x14ac:dyDescent="0.4">
      <c r="A5" s="71" t="s">
        <v>113</v>
      </c>
      <c r="B5" s="83" t="s">
        <v>112</v>
      </c>
      <c r="C5" s="84" t="s">
        <v>4</v>
      </c>
      <c r="D5" s="85" t="s">
        <v>106</v>
      </c>
      <c r="E5" s="95" t="s">
        <v>9</v>
      </c>
      <c r="F5" s="85" t="s">
        <v>107</v>
      </c>
      <c r="G5" s="85" t="s">
        <v>108</v>
      </c>
      <c r="H5" s="85" t="s">
        <v>109</v>
      </c>
      <c r="I5" s="85" t="s">
        <v>110</v>
      </c>
      <c r="J5" s="85" t="s">
        <v>111</v>
      </c>
      <c r="K5" s="86" t="s">
        <v>96</v>
      </c>
      <c r="L5" s="84" t="s">
        <v>7</v>
      </c>
      <c r="M5" s="87" t="s">
        <v>153</v>
      </c>
      <c r="N5" s="55" t="s">
        <v>102</v>
      </c>
    </row>
    <row r="6" spans="1:14" s="25" customFormat="1" ht="10.5" customHeight="1" thickBot="1" x14ac:dyDescent="0.4">
      <c r="A6" s="81">
        <v>1</v>
      </c>
      <c r="B6" s="82">
        <v>2</v>
      </c>
      <c r="C6" s="80">
        <v>3</v>
      </c>
      <c r="D6" s="81">
        <v>4</v>
      </c>
      <c r="E6" s="82">
        <v>5</v>
      </c>
      <c r="F6" s="80">
        <v>6</v>
      </c>
      <c r="G6" s="81">
        <v>7</v>
      </c>
      <c r="H6" s="82">
        <v>8</v>
      </c>
      <c r="I6" s="80">
        <v>9</v>
      </c>
      <c r="J6" s="81">
        <v>10</v>
      </c>
      <c r="K6" s="82">
        <v>11</v>
      </c>
      <c r="L6" s="80">
        <v>12</v>
      </c>
      <c r="M6" s="122">
        <v>13</v>
      </c>
      <c r="N6" s="82">
        <v>14</v>
      </c>
    </row>
    <row r="7" spans="1:14" s="25" customFormat="1" ht="99.75" customHeight="1" x14ac:dyDescent="0.35">
      <c r="A7" s="130">
        <v>1</v>
      </c>
      <c r="B7" s="130"/>
      <c r="C7" s="130"/>
      <c r="D7" s="131"/>
      <c r="E7" s="131"/>
      <c r="F7" s="131"/>
      <c r="G7" s="131"/>
      <c r="H7" s="131"/>
      <c r="I7" s="130"/>
      <c r="J7" s="131"/>
      <c r="K7" s="56"/>
      <c r="L7" s="132"/>
      <c r="M7" s="143"/>
      <c r="N7" s="133" t="s">
        <v>141</v>
      </c>
    </row>
    <row r="8" spans="1:14" ht="28" x14ac:dyDescent="0.35">
      <c r="A8" s="53">
        <v>2</v>
      </c>
      <c r="B8" s="53"/>
      <c r="C8" s="53"/>
      <c r="D8" s="53"/>
      <c r="E8" s="53"/>
      <c r="F8" s="152"/>
      <c r="G8" s="52"/>
      <c r="H8" s="52"/>
      <c r="I8" s="53"/>
      <c r="J8" s="53"/>
      <c r="K8" s="56"/>
      <c r="L8" s="116"/>
      <c r="M8" s="144"/>
      <c r="N8" s="121" t="s">
        <v>140</v>
      </c>
    </row>
    <row r="9" spans="1:14" ht="28" x14ac:dyDescent="0.35">
      <c r="A9" s="53">
        <v>3</v>
      </c>
      <c r="B9" s="69"/>
      <c r="C9" s="53"/>
      <c r="D9" s="53"/>
      <c r="E9" s="53"/>
      <c r="F9" s="152"/>
      <c r="G9" s="52"/>
      <c r="H9" s="52"/>
      <c r="I9" s="53"/>
      <c r="J9" s="53"/>
      <c r="K9" s="56"/>
      <c r="L9" s="116"/>
      <c r="M9" s="144"/>
      <c r="N9" s="121" t="s">
        <v>140</v>
      </c>
    </row>
    <row r="10" spans="1:14" ht="41.25" customHeight="1" thickBot="1" x14ac:dyDescent="0.4">
      <c r="A10" s="66">
        <v>4</v>
      </c>
      <c r="B10" s="69"/>
      <c r="C10" s="53"/>
      <c r="D10" s="53"/>
      <c r="E10" s="53"/>
      <c r="F10" s="152"/>
      <c r="G10" s="52"/>
      <c r="H10" s="52"/>
      <c r="I10" s="53"/>
      <c r="J10" s="53"/>
      <c r="K10" s="56"/>
      <c r="L10" s="116"/>
      <c r="M10" s="145"/>
      <c r="N10" s="121" t="s">
        <v>140</v>
      </c>
    </row>
    <row r="11" spans="1:14" s="138" customFormat="1" ht="83.25" customHeight="1" thickBot="1" x14ac:dyDescent="0.4">
      <c r="A11" s="69">
        <v>5</v>
      </c>
      <c r="B11" s="69"/>
      <c r="C11" s="69"/>
      <c r="D11" s="69"/>
      <c r="E11" s="69"/>
      <c r="F11" s="153"/>
      <c r="G11" s="153"/>
      <c r="H11" s="153"/>
      <c r="I11" s="69"/>
      <c r="J11" s="69"/>
      <c r="K11" s="56"/>
      <c r="L11" s="154"/>
      <c r="M11" s="155"/>
      <c r="N11" s="121" t="s">
        <v>154</v>
      </c>
    </row>
    <row r="12" spans="1:14" s="138" customFormat="1" ht="71.25" customHeight="1" thickBot="1" x14ac:dyDescent="0.4">
      <c r="A12" s="69">
        <v>6</v>
      </c>
      <c r="B12" s="69"/>
      <c r="C12" s="69"/>
      <c r="D12" s="69"/>
      <c r="E12" s="69"/>
      <c r="F12" s="153"/>
      <c r="G12" s="153"/>
      <c r="H12" s="153"/>
      <c r="I12" s="69"/>
      <c r="J12" s="69"/>
      <c r="K12" s="56"/>
      <c r="L12" s="154"/>
      <c r="M12" s="156"/>
      <c r="N12" s="121" t="s">
        <v>154</v>
      </c>
    </row>
    <row r="13" spans="1:14" s="138" customFormat="1" ht="78" customHeight="1" thickBot="1" x14ac:dyDescent="0.4">
      <c r="A13" s="69">
        <v>7</v>
      </c>
      <c r="B13" s="69"/>
      <c r="C13" s="69"/>
      <c r="D13" s="69"/>
      <c r="E13" s="69"/>
      <c r="F13" s="153"/>
      <c r="G13" s="153"/>
      <c r="H13" s="153"/>
      <c r="I13" s="69"/>
      <c r="J13" s="69"/>
      <c r="K13" s="56"/>
      <c r="L13" s="154"/>
      <c r="M13" s="156"/>
      <c r="N13" s="121" t="s">
        <v>154</v>
      </c>
    </row>
    <row r="14" spans="1:14" s="138" customFormat="1" ht="64.5" customHeight="1" thickBot="1" x14ac:dyDescent="0.4">
      <c r="A14" s="69">
        <v>8</v>
      </c>
      <c r="B14" s="69"/>
      <c r="C14" s="69"/>
      <c r="D14" s="69"/>
      <c r="E14" s="69"/>
      <c r="F14" s="153"/>
      <c r="G14" s="153"/>
      <c r="H14" s="153"/>
      <c r="I14" s="69"/>
      <c r="J14" s="69"/>
      <c r="K14" s="56"/>
      <c r="L14" s="154"/>
      <c r="M14" s="156"/>
      <c r="N14" s="121" t="s">
        <v>154</v>
      </c>
    </row>
    <row r="15" spans="1:14" s="138" customFormat="1" ht="66.75" customHeight="1" thickBot="1" x14ac:dyDescent="0.4">
      <c r="A15" s="69">
        <v>9</v>
      </c>
      <c r="B15" s="69"/>
      <c r="C15" s="69"/>
      <c r="D15" s="69"/>
      <c r="E15" s="69"/>
      <c r="F15" s="153"/>
      <c r="G15" s="153"/>
      <c r="H15" s="153"/>
      <c r="I15" s="69"/>
      <c r="J15" s="69"/>
      <c r="K15" s="56"/>
      <c r="L15" s="154"/>
      <c r="M15" s="156"/>
      <c r="N15" s="121" t="s">
        <v>154</v>
      </c>
    </row>
    <row r="16" spans="1:14" s="138" customFormat="1" ht="72" customHeight="1" thickBot="1" x14ac:dyDescent="0.4">
      <c r="A16" s="69">
        <v>10</v>
      </c>
      <c r="B16" s="69"/>
      <c r="C16" s="69"/>
      <c r="D16" s="69"/>
      <c r="E16" s="69"/>
      <c r="F16" s="153"/>
      <c r="G16" s="153"/>
      <c r="H16" s="153"/>
      <c r="I16" s="69"/>
      <c r="J16" s="69"/>
      <c r="K16" s="56"/>
      <c r="L16" s="154"/>
      <c r="M16" s="156"/>
      <c r="N16" s="121" t="s">
        <v>154</v>
      </c>
    </row>
    <row r="17" spans="1:14" s="138" customFormat="1" ht="74.25" customHeight="1" thickBot="1" x14ac:dyDescent="0.4">
      <c r="A17" s="69">
        <v>11</v>
      </c>
      <c r="B17" s="69"/>
      <c r="C17" s="69"/>
      <c r="D17" s="69"/>
      <c r="E17" s="69"/>
      <c r="F17" s="153"/>
      <c r="G17" s="153"/>
      <c r="H17" s="153"/>
      <c r="I17" s="69"/>
      <c r="J17" s="69"/>
      <c r="K17" s="56"/>
      <c r="L17" s="154"/>
      <c r="M17" s="156"/>
      <c r="N17" s="121" t="s">
        <v>154</v>
      </c>
    </row>
    <row r="18" spans="1:14" s="138" customFormat="1" ht="74.25" customHeight="1" thickBot="1" x14ac:dyDescent="0.4">
      <c r="A18" s="69">
        <v>12</v>
      </c>
      <c r="B18" s="69"/>
      <c r="C18" s="69"/>
      <c r="D18" s="69"/>
      <c r="E18" s="69"/>
      <c r="F18" s="153"/>
      <c r="G18" s="153"/>
      <c r="H18" s="153"/>
      <c r="I18" s="69"/>
      <c r="J18" s="69"/>
      <c r="K18" s="56"/>
      <c r="L18" s="154"/>
      <c r="M18" s="156"/>
      <c r="N18" s="121" t="s">
        <v>154</v>
      </c>
    </row>
    <row r="19" spans="1:14" s="138" customFormat="1" ht="80.25" customHeight="1" thickBot="1" x14ac:dyDescent="0.4">
      <c r="A19" s="69">
        <v>13</v>
      </c>
      <c r="B19" s="69"/>
      <c r="C19" s="69"/>
      <c r="D19" s="69"/>
      <c r="E19" s="69"/>
      <c r="F19" s="153"/>
      <c r="G19" s="153"/>
      <c r="H19" s="153"/>
      <c r="I19" s="69"/>
      <c r="J19" s="69"/>
      <c r="K19" s="56"/>
      <c r="L19" s="154"/>
      <c r="M19" s="156"/>
      <c r="N19" s="121" t="s">
        <v>154</v>
      </c>
    </row>
    <row r="20" spans="1:14" s="138" customFormat="1" ht="81" customHeight="1" thickBot="1" x14ac:dyDescent="0.4">
      <c r="A20" s="69">
        <v>14</v>
      </c>
      <c r="B20" s="69"/>
      <c r="C20" s="69"/>
      <c r="D20" s="69"/>
      <c r="E20" s="69"/>
      <c r="F20" s="153"/>
      <c r="G20" s="153"/>
      <c r="H20" s="153"/>
      <c r="I20" s="69"/>
      <c r="J20" s="69"/>
      <c r="K20" s="56"/>
      <c r="L20" s="154"/>
      <c r="M20" s="156"/>
      <c r="N20" s="121" t="s">
        <v>154</v>
      </c>
    </row>
    <row r="21" spans="1:14" s="138" customFormat="1" ht="69.75" customHeight="1" thickBot="1" x14ac:dyDescent="0.4">
      <c r="A21" s="69">
        <v>15</v>
      </c>
      <c r="B21" s="69"/>
      <c r="C21" s="69"/>
      <c r="D21" s="69"/>
      <c r="E21" s="69"/>
      <c r="F21" s="153"/>
      <c r="G21" s="153"/>
      <c r="H21" s="153"/>
      <c r="I21" s="69"/>
      <c r="J21" s="69"/>
      <c r="K21" s="56"/>
      <c r="L21" s="154"/>
      <c r="M21" s="156"/>
      <c r="N21" s="121" t="s">
        <v>154</v>
      </c>
    </row>
    <row r="22" spans="1:14" s="138" customFormat="1" ht="64.5" customHeight="1" thickBot="1" x14ac:dyDescent="0.4">
      <c r="A22" s="69">
        <v>16</v>
      </c>
      <c r="B22" s="69"/>
      <c r="C22" s="69"/>
      <c r="D22" s="69"/>
      <c r="E22" s="69"/>
      <c r="F22" s="153"/>
      <c r="G22" s="153"/>
      <c r="H22" s="153"/>
      <c r="I22" s="69"/>
      <c r="J22" s="69"/>
      <c r="K22" s="56"/>
      <c r="L22" s="154"/>
      <c r="M22" s="156"/>
      <c r="N22" s="121" t="s">
        <v>154</v>
      </c>
    </row>
    <row r="23" spans="1:14" s="138" customFormat="1" ht="71.25" customHeight="1" thickBot="1" x14ac:dyDescent="0.4">
      <c r="A23" s="69">
        <v>17</v>
      </c>
      <c r="B23" s="69"/>
      <c r="C23" s="69"/>
      <c r="D23" s="69"/>
      <c r="E23" s="69"/>
      <c r="F23" s="153"/>
      <c r="G23" s="153"/>
      <c r="H23" s="153"/>
      <c r="I23" s="69"/>
      <c r="J23" s="69"/>
      <c r="K23" s="56"/>
      <c r="L23" s="154"/>
      <c r="M23" s="156"/>
      <c r="N23" s="121" t="s">
        <v>154</v>
      </c>
    </row>
    <row r="24" spans="1:14" s="138" customFormat="1" ht="74.25" customHeight="1" thickBot="1" x14ac:dyDescent="0.4">
      <c r="A24" s="69">
        <v>18</v>
      </c>
      <c r="B24" s="69"/>
      <c r="C24" s="69"/>
      <c r="D24" s="69"/>
      <c r="E24" s="69"/>
      <c r="F24" s="153"/>
      <c r="G24" s="153"/>
      <c r="H24" s="153"/>
      <c r="I24" s="69"/>
      <c r="J24" s="69"/>
      <c r="K24" s="56"/>
      <c r="L24" s="154"/>
      <c r="M24" s="156"/>
      <c r="N24" s="121" t="s">
        <v>154</v>
      </c>
    </row>
    <row r="25" spans="1:14" s="138" customFormat="1" ht="78" customHeight="1" thickBot="1" x14ac:dyDescent="0.4">
      <c r="A25" s="69">
        <v>19</v>
      </c>
      <c r="B25" s="69"/>
      <c r="C25" s="69"/>
      <c r="D25" s="69"/>
      <c r="E25" s="69"/>
      <c r="F25" s="153"/>
      <c r="G25" s="153"/>
      <c r="H25" s="153"/>
      <c r="I25" s="69"/>
      <c r="J25" s="69"/>
      <c r="K25" s="56"/>
      <c r="L25" s="154"/>
      <c r="M25" s="156"/>
      <c r="N25" s="121" t="s">
        <v>154</v>
      </c>
    </row>
    <row r="26" spans="1:14" s="138" customFormat="1" ht="75" customHeight="1" thickBot="1" x14ac:dyDescent="0.4">
      <c r="A26" s="69">
        <v>20</v>
      </c>
      <c r="B26" s="69"/>
      <c r="C26" s="69"/>
      <c r="D26" s="69"/>
      <c r="E26" s="69"/>
      <c r="F26" s="153"/>
      <c r="G26" s="153"/>
      <c r="H26" s="153"/>
      <c r="I26" s="69"/>
      <c r="J26" s="69"/>
      <c r="K26" s="56"/>
      <c r="L26" s="154"/>
      <c r="M26" s="156"/>
      <c r="N26" s="121" t="s">
        <v>154</v>
      </c>
    </row>
    <row r="27" spans="1:14" s="138" customFormat="1" ht="75.75" customHeight="1" thickBot="1" x14ac:dyDescent="0.4">
      <c r="A27" s="69">
        <v>21</v>
      </c>
      <c r="B27" s="69"/>
      <c r="C27" s="69"/>
      <c r="D27" s="69"/>
      <c r="E27" s="69"/>
      <c r="F27" s="153"/>
      <c r="G27" s="153"/>
      <c r="H27" s="153"/>
      <c r="I27" s="69"/>
      <c r="J27" s="69"/>
      <c r="K27" s="56"/>
      <c r="L27" s="154"/>
      <c r="M27" s="156"/>
      <c r="N27" s="121" t="s">
        <v>154</v>
      </c>
    </row>
    <row r="28" spans="1:14" s="138" customFormat="1" ht="75" customHeight="1" thickBot="1" x14ac:dyDescent="0.4">
      <c r="A28" s="69">
        <v>22</v>
      </c>
      <c r="B28" s="69"/>
      <c r="C28" s="69"/>
      <c r="D28" s="69"/>
      <c r="E28" s="69"/>
      <c r="F28" s="153"/>
      <c r="G28" s="153"/>
      <c r="H28" s="153"/>
      <c r="I28" s="69"/>
      <c r="J28" s="69"/>
      <c r="K28" s="56"/>
      <c r="L28" s="154"/>
      <c r="M28" s="156"/>
      <c r="N28" s="121" t="s">
        <v>154</v>
      </c>
    </row>
    <row r="29" spans="1:14" s="138" customFormat="1" ht="71.25" customHeight="1" thickBot="1" x14ac:dyDescent="0.4">
      <c r="A29" s="69">
        <v>23</v>
      </c>
      <c r="B29" s="69"/>
      <c r="C29" s="69"/>
      <c r="D29" s="69"/>
      <c r="E29" s="69"/>
      <c r="F29" s="153"/>
      <c r="G29" s="153"/>
      <c r="H29" s="153"/>
      <c r="I29" s="69"/>
      <c r="J29" s="69"/>
      <c r="K29" s="56"/>
      <c r="L29" s="154"/>
      <c r="M29" s="156"/>
      <c r="N29" s="121" t="s">
        <v>154</v>
      </c>
    </row>
    <row r="30" spans="1:14" s="138" customFormat="1" ht="66.75" customHeight="1" thickBot="1" x14ac:dyDescent="0.4">
      <c r="A30" s="69">
        <v>24</v>
      </c>
      <c r="B30" s="69"/>
      <c r="C30" s="69"/>
      <c r="D30" s="69"/>
      <c r="E30" s="69"/>
      <c r="F30" s="153"/>
      <c r="G30" s="153"/>
      <c r="H30" s="153"/>
      <c r="I30" s="69"/>
      <c r="J30" s="69"/>
      <c r="K30" s="56"/>
      <c r="L30" s="154"/>
      <c r="M30" s="156"/>
      <c r="N30" s="121" t="s">
        <v>154</v>
      </c>
    </row>
    <row r="31" spans="1:14" s="138" customFormat="1" ht="75" customHeight="1" thickBot="1" x14ac:dyDescent="0.4">
      <c r="A31" s="69">
        <v>25</v>
      </c>
      <c r="B31" s="69"/>
      <c r="C31" s="69"/>
      <c r="D31" s="69"/>
      <c r="E31" s="69"/>
      <c r="F31" s="153"/>
      <c r="G31" s="153"/>
      <c r="H31" s="153"/>
      <c r="I31" s="69"/>
      <c r="J31" s="69"/>
      <c r="K31" s="56"/>
      <c r="L31" s="154"/>
      <c r="M31" s="156"/>
      <c r="N31" s="121" t="s">
        <v>154</v>
      </c>
    </row>
    <row r="32" spans="1:14" s="138" customFormat="1" ht="71.25" customHeight="1" thickBot="1" x14ac:dyDescent="0.4">
      <c r="A32" s="69">
        <v>26</v>
      </c>
      <c r="B32" s="69"/>
      <c r="C32" s="69"/>
      <c r="D32" s="69"/>
      <c r="E32" s="69"/>
      <c r="F32" s="153"/>
      <c r="G32" s="153"/>
      <c r="H32" s="153"/>
      <c r="I32" s="69"/>
      <c r="J32" s="69"/>
      <c r="K32" s="56"/>
      <c r="L32" s="154"/>
      <c r="M32" s="156"/>
      <c r="N32" s="121" t="s">
        <v>154</v>
      </c>
    </row>
    <row r="33" spans="1:14" s="138" customFormat="1" ht="74.25" customHeight="1" thickBot="1" x14ac:dyDescent="0.4">
      <c r="A33" s="69">
        <v>27</v>
      </c>
      <c r="B33" s="69"/>
      <c r="C33" s="69"/>
      <c r="D33" s="69"/>
      <c r="E33" s="69"/>
      <c r="F33" s="153"/>
      <c r="G33" s="153"/>
      <c r="H33" s="153"/>
      <c r="I33" s="69"/>
      <c r="J33" s="69"/>
      <c r="K33" s="56"/>
      <c r="L33" s="154"/>
      <c r="M33" s="156"/>
      <c r="N33" s="121" t="s">
        <v>154</v>
      </c>
    </row>
    <row r="34" spans="1:14" s="138" customFormat="1" ht="77.25" customHeight="1" thickBot="1" x14ac:dyDescent="0.4">
      <c r="A34" s="69">
        <v>28</v>
      </c>
      <c r="B34" s="69"/>
      <c r="C34" s="69"/>
      <c r="D34" s="69"/>
      <c r="E34" s="69"/>
      <c r="F34" s="153"/>
      <c r="G34" s="153"/>
      <c r="H34" s="153"/>
      <c r="I34" s="69"/>
      <c r="J34" s="69"/>
      <c r="K34" s="56"/>
      <c r="L34" s="154"/>
      <c r="M34" s="156"/>
      <c r="N34" s="121" t="s">
        <v>154</v>
      </c>
    </row>
    <row r="35" spans="1:14" s="138" customFormat="1" ht="71.25" customHeight="1" thickBot="1" x14ac:dyDescent="0.4">
      <c r="A35" s="69">
        <v>29</v>
      </c>
      <c r="B35" s="69"/>
      <c r="C35" s="69"/>
      <c r="D35" s="69"/>
      <c r="E35" s="69"/>
      <c r="F35" s="153"/>
      <c r="G35" s="153"/>
      <c r="H35" s="153"/>
      <c r="I35" s="69"/>
      <c r="J35" s="69"/>
      <c r="K35" s="56"/>
      <c r="L35" s="154"/>
      <c r="M35" s="156"/>
      <c r="N35" s="121" t="s">
        <v>154</v>
      </c>
    </row>
    <row r="36" spans="1:14" s="138" customFormat="1" ht="67.5" customHeight="1" thickBot="1" x14ac:dyDescent="0.4">
      <c r="A36" s="69">
        <v>30</v>
      </c>
      <c r="B36" s="69"/>
      <c r="C36" s="69"/>
      <c r="D36" s="69"/>
      <c r="E36" s="69"/>
      <c r="F36" s="153"/>
      <c r="G36" s="153"/>
      <c r="H36" s="153"/>
      <c r="I36" s="69"/>
      <c r="J36" s="69"/>
      <c r="K36" s="56"/>
      <c r="L36" s="154"/>
      <c r="M36" s="156"/>
      <c r="N36" s="121" t="s">
        <v>154</v>
      </c>
    </row>
    <row r="37" spans="1:14" s="138" customFormat="1" ht="77.25" customHeight="1" thickBot="1" x14ac:dyDescent="0.4">
      <c r="A37" s="69">
        <v>31</v>
      </c>
      <c r="B37" s="69"/>
      <c r="C37" s="69"/>
      <c r="D37" s="69"/>
      <c r="E37" s="69"/>
      <c r="F37" s="153"/>
      <c r="G37" s="153"/>
      <c r="H37" s="153"/>
      <c r="I37" s="69"/>
      <c r="J37" s="69"/>
      <c r="K37" s="56"/>
      <c r="L37" s="154"/>
      <c r="M37" s="156"/>
      <c r="N37" s="121" t="s">
        <v>154</v>
      </c>
    </row>
    <row r="38" spans="1:14" s="138" customFormat="1" ht="70.5" customHeight="1" thickBot="1" x14ac:dyDescent="0.4">
      <c r="A38" s="69">
        <v>32</v>
      </c>
      <c r="B38" s="69"/>
      <c r="C38" s="69"/>
      <c r="D38" s="69"/>
      <c r="E38" s="69"/>
      <c r="F38" s="153"/>
      <c r="G38" s="153"/>
      <c r="H38" s="153"/>
      <c r="I38" s="69"/>
      <c r="J38" s="69"/>
      <c r="K38" s="56"/>
      <c r="L38" s="154"/>
      <c r="M38" s="156"/>
      <c r="N38" s="121" t="s">
        <v>154</v>
      </c>
    </row>
    <row r="39" spans="1:14" s="138" customFormat="1" ht="68.25" customHeight="1" thickBot="1" x14ac:dyDescent="0.4">
      <c r="A39" s="69">
        <v>33</v>
      </c>
      <c r="B39" s="69"/>
      <c r="C39" s="69"/>
      <c r="D39" s="69"/>
      <c r="E39" s="69"/>
      <c r="F39" s="153"/>
      <c r="G39" s="153"/>
      <c r="H39" s="153"/>
      <c r="I39" s="69"/>
      <c r="J39" s="69"/>
      <c r="K39" s="56"/>
      <c r="L39" s="154"/>
      <c r="M39" s="156"/>
      <c r="N39" s="121" t="s">
        <v>154</v>
      </c>
    </row>
    <row r="40" spans="1:14" s="138" customFormat="1" ht="65.25" customHeight="1" thickBot="1" x14ac:dyDescent="0.4">
      <c r="A40" s="69">
        <v>34</v>
      </c>
      <c r="B40" s="69"/>
      <c r="C40" s="69"/>
      <c r="D40" s="69"/>
      <c r="E40" s="69"/>
      <c r="F40" s="153"/>
      <c r="G40" s="153"/>
      <c r="H40" s="153"/>
      <c r="I40" s="69"/>
      <c r="J40" s="69"/>
      <c r="K40" s="56"/>
      <c r="L40" s="154"/>
      <c r="M40" s="156"/>
      <c r="N40" s="121" t="s">
        <v>154</v>
      </c>
    </row>
    <row r="41" spans="1:14" s="138" customFormat="1" ht="75" customHeight="1" thickBot="1" x14ac:dyDescent="0.4">
      <c r="A41" s="69">
        <v>35</v>
      </c>
      <c r="B41" s="69"/>
      <c r="C41" s="69"/>
      <c r="D41" s="69"/>
      <c r="E41" s="69"/>
      <c r="F41" s="153"/>
      <c r="G41" s="153"/>
      <c r="H41" s="153"/>
      <c r="I41" s="69"/>
      <c r="J41" s="69"/>
      <c r="K41" s="56"/>
      <c r="L41" s="154"/>
      <c r="M41" s="156"/>
      <c r="N41" s="121" t="s">
        <v>154</v>
      </c>
    </row>
    <row r="42" spans="1:14" ht="24" customHeight="1" thickBot="1" x14ac:dyDescent="0.4">
      <c r="A42" s="329" t="s">
        <v>91</v>
      </c>
      <c r="B42" s="330"/>
      <c r="C42" s="330"/>
      <c r="D42" s="330"/>
      <c r="E42" s="330"/>
      <c r="F42" s="330"/>
      <c r="G42" s="330"/>
      <c r="H42" s="330"/>
      <c r="I42" s="330"/>
      <c r="J42" s="330"/>
      <c r="K42" s="330"/>
      <c r="L42" s="331"/>
      <c r="M42" s="157">
        <f>SUM(M7:M41)</f>
        <v>0</v>
      </c>
    </row>
    <row r="43" spans="1:14" hidden="1" x14ac:dyDescent="0.35"/>
    <row r="44" spans="1:14" s="25" customFormat="1" ht="70.5" hidden="1" customHeight="1" x14ac:dyDescent="0.35">
      <c r="B44" s="293" t="s">
        <v>148</v>
      </c>
      <c r="C44" s="293"/>
      <c r="D44" s="293" t="s">
        <v>139</v>
      </c>
      <c r="E44" s="293"/>
      <c r="F44" s="294" t="s">
        <v>97</v>
      </c>
      <c r="G44" s="294"/>
      <c r="H44" s="294"/>
      <c r="I44" s="108" t="s">
        <v>151</v>
      </c>
    </row>
    <row r="45" spans="1:14" ht="48" hidden="1" customHeight="1" x14ac:dyDescent="0.35">
      <c r="B45" s="293" t="s">
        <v>149</v>
      </c>
      <c r="C45" s="293"/>
      <c r="D45" s="293" t="s">
        <v>83</v>
      </c>
      <c r="E45" s="293"/>
      <c r="F45" s="294" t="s">
        <v>97</v>
      </c>
      <c r="G45" s="294"/>
      <c r="H45" s="294"/>
      <c r="I45" s="108" t="s">
        <v>151</v>
      </c>
      <c r="J45" s="109"/>
      <c r="K45" s="92"/>
    </row>
    <row r="46" spans="1:14" ht="43.5" hidden="1" customHeight="1" x14ac:dyDescent="0.35">
      <c r="B46" s="293" t="s">
        <v>85</v>
      </c>
      <c r="C46" s="293"/>
      <c r="D46" s="293" t="s">
        <v>135</v>
      </c>
      <c r="E46" s="293"/>
      <c r="F46" s="294" t="s">
        <v>97</v>
      </c>
      <c r="G46" s="294"/>
      <c r="H46" s="294"/>
      <c r="I46" s="108" t="s">
        <v>151</v>
      </c>
      <c r="J46" s="109"/>
      <c r="K46" s="92"/>
    </row>
    <row r="47" spans="1:14" ht="66.75" hidden="1" customHeight="1" x14ac:dyDescent="0.35">
      <c r="B47" s="293" t="s">
        <v>136</v>
      </c>
      <c r="C47" s="293"/>
      <c r="D47" s="293" t="s">
        <v>70</v>
      </c>
      <c r="E47" s="293"/>
      <c r="F47" s="294" t="s">
        <v>97</v>
      </c>
      <c r="G47" s="294"/>
      <c r="H47" s="294"/>
      <c r="I47" s="108" t="s">
        <v>151</v>
      </c>
      <c r="J47" s="109"/>
      <c r="K47" s="92"/>
    </row>
    <row r="48" spans="1:14" hidden="1" x14ac:dyDescent="0.35"/>
    <row r="49" spans="2:12" hidden="1" x14ac:dyDescent="0.35"/>
    <row r="50" spans="2:12" ht="15.75" customHeight="1" x14ac:dyDescent="0.35">
      <c r="B50" s="310"/>
      <c r="C50" s="310"/>
      <c r="D50" s="310"/>
      <c r="E50" s="310"/>
      <c r="F50" s="310"/>
      <c r="G50" s="310"/>
      <c r="H50" s="310"/>
      <c r="I50" s="310"/>
      <c r="J50" s="310"/>
      <c r="K50" s="310"/>
      <c r="L50" s="310"/>
    </row>
    <row r="51" spans="2:12" x14ac:dyDescent="0.35">
      <c r="B51" s="323"/>
      <c r="C51" s="323"/>
      <c r="D51" s="323"/>
      <c r="E51" s="323"/>
      <c r="F51" s="323"/>
      <c r="G51" s="323"/>
      <c r="H51" s="323"/>
      <c r="I51" s="323"/>
      <c r="J51" s="323"/>
      <c r="K51" s="323"/>
      <c r="L51" s="323"/>
    </row>
  </sheetData>
  <mergeCells count="17">
    <mergeCell ref="D44:E44"/>
    <mergeCell ref="F44:H44"/>
    <mergeCell ref="B50:L51"/>
    <mergeCell ref="A4:M4"/>
    <mergeCell ref="A2:N2"/>
    <mergeCell ref="A3:M3"/>
    <mergeCell ref="B45:C45"/>
    <mergeCell ref="B47:C47"/>
    <mergeCell ref="A42:L42"/>
    <mergeCell ref="D45:E45"/>
    <mergeCell ref="F45:H45"/>
    <mergeCell ref="B46:C46"/>
    <mergeCell ref="D46:E46"/>
    <mergeCell ref="F46:H46"/>
    <mergeCell ref="D47:E47"/>
    <mergeCell ref="F47:H47"/>
    <mergeCell ref="B44:C44"/>
  </mergeCells>
  <phoneticPr fontId="4" type="noConversion"/>
  <printOptions horizontalCentered="1"/>
  <pageMargins left="0.23622047244094491" right="0.23622047244094491" top="0.74803149606299213" bottom="0.74803149606299213" header="0.31496062992125984" footer="0.31496062992125984"/>
  <pageSetup paperSize="9" scale="73"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N15"/>
  <sheetViews>
    <sheetView topLeftCell="A4" zoomScale="80" zoomScaleNormal="80" workbookViewId="0">
      <selection activeCell="H8" sqref="H8"/>
    </sheetView>
  </sheetViews>
  <sheetFormatPr defaultRowHeight="14.5" x14ac:dyDescent="0.35"/>
  <cols>
    <col min="1" max="1" width="3.453125" bestFit="1" customWidth="1"/>
    <col min="2" max="2" width="25.7265625" customWidth="1"/>
    <col min="3" max="3" width="16.26953125" bestFit="1" customWidth="1"/>
    <col min="4" max="4" width="13.81640625" bestFit="1" customWidth="1"/>
    <col min="5" max="5" width="8.1796875" customWidth="1"/>
    <col min="6" max="6" width="11" customWidth="1"/>
    <col min="7" max="7" width="17.26953125" style="25" customWidth="1"/>
    <col min="8" max="8" width="52.1796875" bestFit="1" customWidth="1"/>
    <col min="9" max="9" width="17.1796875" customWidth="1"/>
    <col min="10" max="10" width="9.81640625" hidden="1" customWidth="1"/>
    <col min="11" max="11" width="9.1796875" customWidth="1"/>
  </cols>
  <sheetData>
    <row r="1" spans="1:14" s="25" customFormat="1" ht="16" thickBot="1" x14ac:dyDescent="0.4">
      <c r="A1" s="96" t="s">
        <v>122</v>
      </c>
      <c r="B1" s="138"/>
      <c r="C1" s="138"/>
      <c r="D1" s="138"/>
      <c r="E1" s="138"/>
      <c r="F1" s="138"/>
      <c r="G1" s="138"/>
      <c r="H1" s="138"/>
      <c r="I1" s="138"/>
    </row>
    <row r="2" spans="1:14" ht="21" customHeight="1" thickBot="1" x14ac:dyDescent="0.45">
      <c r="A2" s="332" t="s">
        <v>225</v>
      </c>
      <c r="B2" s="333"/>
      <c r="C2" s="333"/>
      <c r="D2" s="333"/>
      <c r="E2" s="333"/>
      <c r="F2" s="333"/>
      <c r="G2" s="333"/>
      <c r="H2" s="333"/>
      <c r="I2" s="334"/>
      <c r="J2" s="159"/>
    </row>
    <row r="3" spans="1:14" ht="21.75" customHeight="1" thickBot="1" x14ac:dyDescent="0.4">
      <c r="A3" s="335" t="s">
        <v>6</v>
      </c>
      <c r="B3" s="336"/>
      <c r="C3" s="336"/>
      <c r="D3" s="336"/>
      <c r="E3" s="336"/>
      <c r="F3" s="336"/>
      <c r="G3" s="336"/>
      <c r="H3" s="336"/>
      <c r="I3" s="337"/>
      <c r="J3" s="160"/>
    </row>
    <row r="4" spans="1:14" ht="78" customHeight="1" thickBot="1" x14ac:dyDescent="0.4">
      <c r="A4" s="344" t="s">
        <v>142</v>
      </c>
      <c r="B4" s="345"/>
      <c r="C4" s="345"/>
      <c r="D4" s="345"/>
      <c r="E4" s="345"/>
      <c r="F4" s="345"/>
      <c r="G4" s="345"/>
      <c r="H4" s="345"/>
      <c r="I4" s="346"/>
      <c r="J4" s="161"/>
    </row>
    <row r="5" spans="1:14" s="25" customFormat="1" ht="54.75" customHeight="1" thickBot="1" x14ac:dyDescent="0.4">
      <c r="A5" s="139" t="s">
        <v>0</v>
      </c>
      <c r="B5" s="139" t="s">
        <v>1</v>
      </c>
      <c r="C5" s="139" t="s">
        <v>5</v>
      </c>
      <c r="D5" s="139" t="s">
        <v>3</v>
      </c>
      <c r="E5" s="139" t="s">
        <v>218</v>
      </c>
      <c r="F5" s="139" t="s">
        <v>115</v>
      </c>
      <c r="G5" s="141" t="s">
        <v>89</v>
      </c>
      <c r="H5" s="142" t="s">
        <v>2</v>
      </c>
      <c r="I5" s="139" t="s">
        <v>219</v>
      </c>
      <c r="J5" s="135" t="s">
        <v>102</v>
      </c>
      <c r="K5" s="140"/>
    </row>
    <row r="6" spans="1:14" s="25" customFormat="1" ht="30" customHeight="1" thickBot="1" x14ac:dyDescent="0.4">
      <c r="A6" s="347" t="s">
        <v>150</v>
      </c>
      <c r="B6" s="348"/>
      <c r="C6" s="348"/>
      <c r="D6" s="348"/>
      <c r="E6" s="348"/>
      <c r="F6" s="348"/>
      <c r="G6" s="348"/>
      <c r="H6" s="348"/>
      <c r="I6" s="349"/>
      <c r="J6" s="70"/>
      <c r="K6" s="140"/>
    </row>
    <row r="7" spans="1:14" s="136" customFormat="1" ht="12.75" customHeight="1" thickBot="1" x14ac:dyDescent="0.4">
      <c r="A7" s="106">
        <v>1</v>
      </c>
      <c r="B7" s="107">
        <v>2</v>
      </c>
      <c r="C7" s="107">
        <v>3</v>
      </c>
      <c r="D7" s="107">
        <v>4</v>
      </c>
      <c r="E7" s="107">
        <v>5</v>
      </c>
      <c r="F7" s="107">
        <v>6</v>
      </c>
      <c r="G7" s="107">
        <v>7</v>
      </c>
      <c r="H7" s="107">
        <v>8</v>
      </c>
      <c r="I7" s="190">
        <v>9</v>
      </c>
      <c r="J7" s="147">
        <v>10</v>
      </c>
      <c r="K7" s="137"/>
    </row>
    <row r="8" spans="1:14" s="136" customFormat="1" ht="77.25" customHeight="1" x14ac:dyDescent="0.35">
      <c r="A8" s="106">
        <v>1</v>
      </c>
      <c r="B8" s="192" t="s">
        <v>220</v>
      </c>
      <c r="C8" s="192">
        <v>409</v>
      </c>
      <c r="D8" s="193" t="s">
        <v>211</v>
      </c>
      <c r="E8" s="192">
        <v>148</v>
      </c>
      <c r="F8" s="192" t="s">
        <v>221</v>
      </c>
      <c r="G8" s="192" t="s">
        <v>90</v>
      </c>
      <c r="H8" s="194" t="s">
        <v>212</v>
      </c>
      <c r="I8" s="195">
        <v>2600</v>
      </c>
      <c r="J8" s="148" t="s">
        <v>213</v>
      </c>
      <c r="K8" s="137"/>
      <c r="N8" s="173"/>
    </row>
    <row r="9" spans="1:14" s="138" customFormat="1" ht="69.75" customHeight="1" x14ac:dyDescent="0.35">
      <c r="A9" s="338" t="s">
        <v>222</v>
      </c>
      <c r="B9" s="339"/>
      <c r="C9" s="339"/>
      <c r="D9" s="339"/>
      <c r="E9" s="339"/>
      <c r="F9" s="339"/>
      <c r="G9" s="339"/>
      <c r="H9" s="339"/>
      <c r="I9" s="340"/>
      <c r="J9" s="148"/>
      <c r="K9" s="140"/>
      <c r="N9" s="173"/>
    </row>
    <row r="10" spans="1:14" s="138" customFormat="1" ht="66" customHeight="1" thickBot="1" x14ac:dyDescent="0.4">
      <c r="A10" s="341" t="s">
        <v>223</v>
      </c>
      <c r="B10" s="342"/>
      <c r="C10" s="342"/>
      <c r="D10" s="342"/>
      <c r="E10" s="342"/>
      <c r="F10" s="342"/>
      <c r="G10" s="342"/>
      <c r="H10" s="342"/>
      <c r="I10" s="343"/>
      <c r="K10" s="140"/>
    </row>
    <row r="11" spans="1:14" s="138" customFormat="1" ht="21" customHeight="1" x14ac:dyDescent="0.35">
      <c r="A11" s="146"/>
      <c r="B11" s="146"/>
      <c r="C11" s="146"/>
      <c r="D11" s="146"/>
      <c r="E11" s="146"/>
      <c r="F11" s="146"/>
      <c r="G11" s="146"/>
      <c r="H11" s="146"/>
      <c r="I11" s="146"/>
      <c r="K11" s="140"/>
    </row>
    <row r="12" spans="1:14" ht="54" hidden="1" customHeight="1" x14ac:dyDescent="0.35">
      <c r="B12" s="293" t="s">
        <v>148</v>
      </c>
      <c r="C12" s="293"/>
      <c r="D12" s="293" t="s">
        <v>139</v>
      </c>
      <c r="E12" s="293"/>
      <c r="F12" s="294" t="s">
        <v>97</v>
      </c>
      <c r="G12" s="294"/>
      <c r="H12" s="108" t="s">
        <v>151</v>
      </c>
      <c r="I12" s="108"/>
      <c r="J12" s="92"/>
      <c r="K12" s="91"/>
    </row>
    <row r="13" spans="1:14" ht="50.25" hidden="1" customHeight="1" x14ac:dyDescent="0.35">
      <c r="B13" s="293" t="s">
        <v>149</v>
      </c>
      <c r="C13" s="293"/>
      <c r="D13" s="293" t="s">
        <v>83</v>
      </c>
      <c r="E13" s="293"/>
      <c r="F13" s="294" t="s">
        <v>97</v>
      </c>
      <c r="G13" s="294"/>
      <c r="H13" s="108" t="s">
        <v>151</v>
      </c>
      <c r="I13" s="108"/>
      <c r="J13" s="109"/>
      <c r="K13" s="92"/>
    </row>
    <row r="14" spans="1:14" ht="53.25" hidden="1" customHeight="1" x14ac:dyDescent="0.35">
      <c r="B14" s="293" t="s">
        <v>85</v>
      </c>
      <c r="C14" s="293"/>
      <c r="D14" s="293" t="s">
        <v>135</v>
      </c>
      <c r="E14" s="293"/>
      <c r="F14" s="294" t="s">
        <v>97</v>
      </c>
      <c r="G14" s="294"/>
      <c r="H14" s="108" t="s">
        <v>151</v>
      </c>
      <c r="I14" s="108"/>
      <c r="J14" s="109"/>
      <c r="K14" s="92"/>
    </row>
    <row r="15" spans="1:14" ht="54.75" hidden="1" customHeight="1" x14ac:dyDescent="0.35">
      <c r="B15" s="293" t="s">
        <v>136</v>
      </c>
      <c r="C15" s="293"/>
      <c r="D15" s="293" t="s">
        <v>70</v>
      </c>
      <c r="E15" s="293"/>
      <c r="F15" s="294" t="s">
        <v>97</v>
      </c>
      <c r="G15" s="294"/>
      <c r="H15" s="108" t="s">
        <v>151</v>
      </c>
      <c r="I15" s="108"/>
      <c r="J15" s="109"/>
      <c r="K15" s="92"/>
    </row>
  </sheetData>
  <mergeCells count="18">
    <mergeCell ref="D12:E12"/>
    <mergeCell ref="A6:I6"/>
    <mergeCell ref="A2:I2"/>
    <mergeCell ref="A3:I3"/>
    <mergeCell ref="A9:I9"/>
    <mergeCell ref="A10:I10"/>
    <mergeCell ref="B15:C15"/>
    <mergeCell ref="D15:E15"/>
    <mergeCell ref="F14:G14"/>
    <mergeCell ref="F15:G15"/>
    <mergeCell ref="B14:C14"/>
    <mergeCell ref="D14:E14"/>
    <mergeCell ref="B13:C13"/>
    <mergeCell ref="D13:E13"/>
    <mergeCell ref="F12:G12"/>
    <mergeCell ref="F13:G13"/>
    <mergeCell ref="A4:I4"/>
    <mergeCell ref="B12:C12"/>
  </mergeCells>
  <printOptions horizontalCentered="1"/>
  <pageMargins left="0.70866141732283472" right="0.70866141732283472" top="0.74803149606299213" bottom="0.74803149606299213" header="0.31496062992125984" footer="0.31496062992125984"/>
  <pageSetup paperSize="9" scale="75"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U16"/>
  <sheetViews>
    <sheetView zoomScale="90" zoomScaleNormal="90" workbookViewId="0">
      <selection activeCell="F9" sqref="F9"/>
    </sheetView>
  </sheetViews>
  <sheetFormatPr defaultRowHeight="14.5" x14ac:dyDescent="0.35"/>
  <cols>
    <col min="1" max="1" width="6.81640625" customWidth="1"/>
    <col min="2" max="2" width="30.26953125" customWidth="1"/>
    <col min="3" max="3" width="6.81640625" customWidth="1"/>
    <col min="4" max="4" width="9" customWidth="1"/>
    <col min="5" max="5" width="7.1796875" customWidth="1"/>
    <col min="6" max="6" width="9.26953125" style="25" customWidth="1"/>
    <col min="7" max="7" width="7.54296875" style="67" customWidth="1"/>
    <col min="8" max="8" width="10" style="25" customWidth="1"/>
    <col min="9" max="9" width="9.1796875" customWidth="1"/>
    <col min="10" max="10" width="10.7265625" customWidth="1"/>
    <col min="11" max="11" width="6.453125" customWidth="1"/>
    <col min="12" max="12" width="7.81640625" customWidth="1"/>
    <col min="13" max="13" width="6.453125" customWidth="1"/>
    <col min="14" max="14" width="36.54296875" customWidth="1"/>
    <col min="15" max="15" width="12" customWidth="1"/>
    <col min="16" max="16" width="10.81640625" style="104" hidden="1" customWidth="1"/>
  </cols>
  <sheetData>
    <row r="1" spans="1:21" s="25" customFormat="1" ht="16" thickBot="1" x14ac:dyDescent="0.4">
      <c r="A1" s="96" t="s">
        <v>123</v>
      </c>
      <c r="G1" s="67"/>
      <c r="P1" s="104"/>
    </row>
    <row r="2" spans="1:21" ht="20.25" customHeight="1" thickBot="1" x14ac:dyDescent="0.45">
      <c r="A2" s="332" t="s">
        <v>189</v>
      </c>
      <c r="B2" s="333"/>
      <c r="C2" s="333"/>
      <c r="D2" s="333"/>
      <c r="E2" s="333"/>
      <c r="F2" s="333"/>
      <c r="G2" s="333"/>
      <c r="H2" s="333"/>
      <c r="I2" s="333"/>
      <c r="J2" s="333"/>
      <c r="K2" s="333"/>
      <c r="L2" s="333"/>
      <c r="M2" s="333"/>
      <c r="N2" s="333"/>
      <c r="O2" s="334"/>
    </row>
    <row r="3" spans="1:21" ht="24" customHeight="1" thickBot="1" x14ac:dyDescent="0.4">
      <c r="A3" s="335" t="s">
        <v>6</v>
      </c>
      <c r="B3" s="336"/>
      <c r="C3" s="336"/>
      <c r="D3" s="336"/>
      <c r="E3" s="336"/>
      <c r="F3" s="336"/>
      <c r="G3" s="336"/>
      <c r="H3" s="336"/>
      <c r="I3" s="336"/>
      <c r="J3" s="336"/>
      <c r="K3" s="336"/>
      <c r="L3" s="336"/>
      <c r="M3" s="336"/>
      <c r="N3" s="336"/>
      <c r="O3" s="337"/>
    </row>
    <row r="4" spans="1:21" ht="51.75" customHeight="1" thickBot="1" x14ac:dyDescent="0.4">
      <c r="A4" s="344" t="s">
        <v>144</v>
      </c>
      <c r="B4" s="345"/>
      <c r="C4" s="345"/>
      <c r="D4" s="345"/>
      <c r="E4" s="345"/>
      <c r="F4" s="345"/>
      <c r="G4" s="345"/>
      <c r="H4" s="345"/>
      <c r="I4" s="345"/>
      <c r="J4" s="345"/>
      <c r="K4" s="345"/>
      <c r="L4" s="345"/>
      <c r="M4" s="345"/>
      <c r="N4" s="345"/>
      <c r="O4" s="346"/>
    </row>
    <row r="5" spans="1:21" s="25" customFormat="1" ht="21" customHeight="1" thickBot="1" x14ac:dyDescent="0.4">
      <c r="A5" s="350" t="s">
        <v>117</v>
      </c>
      <c r="B5" s="351"/>
      <c r="C5" s="351"/>
      <c r="D5" s="351"/>
      <c r="E5" s="351"/>
      <c r="F5" s="351"/>
      <c r="G5" s="351"/>
      <c r="H5" s="351"/>
      <c r="I5" s="351"/>
      <c r="J5" s="351"/>
      <c r="K5" s="351"/>
      <c r="L5" s="351"/>
      <c r="M5" s="351"/>
      <c r="N5" s="351"/>
      <c r="O5" s="352"/>
      <c r="P5" s="104"/>
    </row>
    <row r="6" spans="1:21" ht="71.25" customHeight="1" thickBot="1" x14ac:dyDescent="0.4">
      <c r="A6" s="101" t="s">
        <v>133</v>
      </c>
      <c r="B6" s="101" t="s">
        <v>1</v>
      </c>
      <c r="C6" s="101" t="s">
        <v>127</v>
      </c>
      <c r="D6" s="101" t="s">
        <v>128</v>
      </c>
      <c r="E6" s="101" t="s">
        <v>3</v>
      </c>
      <c r="F6" s="101" t="s">
        <v>114</v>
      </c>
      <c r="G6" s="103" t="s">
        <v>134</v>
      </c>
      <c r="H6" s="101" t="s">
        <v>129</v>
      </c>
      <c r="I6" s="101" t="s">
        <v>130</v>
      </c>
      <c r="J6" s="101" t="s">
        <v>166</v>
      </c>
      <c r="K6" s="101" t="s">
        <v>131</v>
      </c>
      <c r="L6" s="101" t="s">
        <v>132</v>
      </c>
      <c r="M6" s="101" t="s">
        <v>111</v>
      </c>
      <c r="N6" s="101" t="s">
        <v>137</v>
      </c>
      <c r="O6" s="101" t="s">
        <v>99</v>
      </c>
      <c r="P6" s="102" t="s">
        <v>102</v>
      </c>
    </row>
    <row r="7" spans="1:21" s="25" customFormat="1" ht="11.25" customHeight="1" thickBot="1" x14ac:dyDescent="0.4">
      <c r="A7" s="113">
        <v>1</v>
      </c>
      <c r="B7" s="114">
        <v>2</v>
      </c>
      <c r="C7" s="114">
        <v>3</v>
      </c>
      <c r="D7" s="114">
        <v>4</v>
      </c>
      <c r="E7" s="114">
        <v>5</v>
      </c>
      <c r="F7" s="114">
        <v>6</v>
      </c>
      <c r="G7" s="114">
        <v>7</v>
      </c>
      <c r="H7" s="114">
        <v>8</v>
      </c>
      <c r="I7" s="114">
        <v>9</v>
      </c>
      <c r="J7" s="114">
        <v>10</v>
      </c>
      <c r="K7" s="114">
        <v>11</v>
      </c>
      <c r="L7" s="114">
        <v>12</v>
      </c>
      <c r="M7" s="114">
        <v>13</v>
      </c>
      <c r="N7" s="114">
        <v>14</v>
      </c>
      <c r="O7" s="115">
        <v>15</v>
      </c>
      <c r="P7" s="229">
        <v>16</v>
      </c>
    </row>
    <row r="8" spans="1:21" s="25" customFormat="1" ht="115.5" customHeight="1" thickBot="1" x14ac:dyDescent="0.4">
      <c r="A8" s="112">
        <v>1</v>
      </c>
      <c r="B8" s="150" t="s">
        <v>298</v>
      </c>
      <c r="C8" s="128">
        <v>45</v>
      </c>
      <c r="D8" s="128" t="s">
        <v>299</v>
      </c>
      <c r="E8" s="128">
        <v>2011</v>
      </c>
      <c r="F8" s="128">
        <v>121580</v>
      </c>
      <c r="G8" s="151" t="s">
        <v>300</v>
      </c>
      <c r="H8" s="151" t="s">
        <v>307</v>
      </c>
      <c r="I8" s="151" t="s">
        <v>301</v>
      </c>
      <c r="J8" s="151" t="s">
        <v>302</v>
      </c>
      <c r="K8" s="151" t="s">
        <v>303</v>
      </c>
      <c r="L8" s="151" t="s">
        <v>304</v>
      </c>
      <c r="M8" s="151">
        <v>2.1</v>
      </c>
      <c r="N8" s="253" t="s">
        <v>330</v>
      </c>
      <c r="O8" s="165">
        <v>936</v>
      </c>
      <c r="P8" s="230" t="s">
        <v>229</v>
      </c>
    </row>
    <row r="9" spans="1:21" s="138" customFormat="1" ht="85.5" customHeight="1" thickBot="1" x14ac:dyDescent="0.4">
      <c r="A9" s="226">
        <v>2</v>
      </c>
      <c r="B9" s="150" t="s">
        <v>305</v>
      </c>
      <c r="C9" s="227">
        <v>150</v>
      </c>
      <c r="D9" s="227" t="s">
        <v>306</v>
      </c>
      <c r="E9" s="227">
        <v>2004</v>
      </c>
      <c r="F9" s="227">
        <v>200000</v>
      </c>
      <c r="G9" s="151" t="s">
        <v>300</v>
      </c>
      <c r="H9" s="228">
        <v>4.7</v>
      </c>
      <c r="I9" s="228" t="s">
        <v>308</v>
      </c>
      <c r="J9" s="228" t="s">
        <v>309</v>
      </c>
      <c r="K9" s="228" t="s">
        <v>310</v>
      </c>
      <c r="L9" s="228" t="s">
        <v>311</v>
      </c>
      <c r="M9" s="228">
        <v>3.5</v>
      </c>
      <c r="N9" s="253" t="s">
        <v>312</v>
      </c>
      <c r="O9" s="165">
        <v>244</v>
      </c>
      <c r="P9" s="230" t="s">
        <v>229</v>
      </c>
    </row>
    <row r="10" spans="1:21" s="138" customFormat="1" ht="85.5" hidden="1" customHeight="1" thickBot="1" x14ac:dyDescent="0.4">
      <c r="A10" s="226">
        <v>4</v>
      </c>
      <c r="B10" s="150"/>
      <c r="C10" s="227"/>
      <c r="D10" s="227"/>
      <c r="E10" s="227"/>
      <c r="F10" s="227"/>
      <c r="G10" s="151"/>
      <c r="H10" s="228"/>
      <c r="I10" s="228"/>
      <c r="J10" s="228"/>
      <c r="K10" s="228"/>
      <c r="L10" s="228"/>
      <c r="M10" s="228"/>
      <c r="N10" s="231"/>
      <c r="O10" s="165"/>
      <c r="P10" s="230" t="s">
        <v>229</v>
      </c>
    </row>
    <row r="11" spans="1:21" ht="20.5" thickBot="1" x14ac:dyDescent="0.45">
      <c r="A11" s="355" t="s">
        <v>87</v>
      </c>
      <c r="B11" s="356"/>
      <c r="C11" s="356"/>
      <c r="D11" s="356"/>
      <c r="E11" s="356"/>
      <c r="F11" s="356"/>
      <c r="G11" s="356"/>
      <c r="H11" s="356"/>
      <c r="I11" s="356"/>
      <c r="J11" s="356"/>
      <c r="K11" s="356"/>
      <c r="L11" s="356"/>
      <c r="M11" s="356"/>
      <c r="N11" s="357"/>
      <c r="O11" s="125">
        <f>SUM(O8:O10)</f>
        <v>1180</v>
      </c>
    </row>
    <row r="12" spans="1:21" s="25" customFormat="1" x14ac:dyDescent="0.35">
      <c r="G12" s="67"/>
      <c r="P12" s="104"/>
    </row>
    <row r="13" spans="1:21" s="25" customFormat="1" ht="59.25" hidden="1" customHeight="1" x14ac:dyDescent="0.35">
      <c r="B13" s="353" t="s">
        <v>148</v>
      </c>
      <c r="C13" s="353"/>
      <c r="D13" s="353" t="s">
        <v>139</v>
      </c>
      <c r="E13" s="353"/>
      <c r="F13" s="354" t="s">
        <v>97</v>
      </c>
      <c r="G13" s="354"/>
      <c r="H13" s="354"/>
      <c r="I13" s="110" t="s">
        <v>151</v>
      </c>
      <c r="P13" s="104"/>
    </row>
    <row r="14" spans="1:21" ht="52.5" hidden="1" customHeight="1" x14ac:dyDescent="0.35">
      <c r="B14" s="353" t="s">
        <v>149</v>
      </c>
      <c r="C14" s="353"/>
      <c r="D14" s="353" t="s">
        <v>83</v>
      </c>
      <c r="E14" s="353"/>
      <c r="F14" s="354" t="s">
        <v>97</v>
      </c>
      <c r="G14" s="354"/>
      <c r="H14" s="354"/>
      <c r="I14" s="110" t="s">
        <v>151</v>
      </c>
      <c r="J14" s="111"/>
      <c r="K14" s="111"/>
      <c r="L14" s="111"/>
      <c r="P14"/>
      <c r="Q14" s="104"/>
    </row>
    <row r="15" spans="1:21" ht="53.25" hidden="1" customHeight="1" x14ac:dyDescent="0.35">
      <c r="B15" s="353" t="s">
        <v>85</v>
      </c>
      <c r="C15" s="353"/>
      <c r="D15" s="353" t="s">
        <v>135</v>
      </c>
      <c r="E15" s="353"/>
      <c r="F15" s="354" t="s">
        <v>97</v>
      </c>
      <c r="G15" s="354"/>
      <c r="H15" s="354"/>
      <c r="I15" s="110" t="s">
        <v>151</v>
      </c>
      <c r="J15" s="111"/>
      <c r="K15" s="111"/>
      <c r="L15" s="111"/>
      <c r="P15"/>
      <c r="Q15" s="104"/>
      <c r="U15" s="126"/>
    </row>
    <row r="16" spans="1:21" ht="63.75" hidden="1" customHeight="1" x14ac:dyDescent="0.35">
      <c r="B16" s="353" t="s">
        <v>136</v>
      </c>
      <c r="C16" s="353"/>
      <c r="D16" s="353" t="s">
        <v>70</v>
      </c>
      <c r="E16" s="353"/>
      <c r="F16" s="354" t="s">
        <v>97</v>
      </c>
      <c r="G16" s="354"/>
      <c r="H16" s="354"/>
      <c r="I16" s="110" t="s">
        <v>151</v>
      </c>
      <c r="J16" s="111"/>
      <c r="K16" s="111"/>
      <c r="L16" s="111"/>
      <c r="P16"/>
      <c r="Q16" s="104"/>
    </row>
  </sheetData>
  <mergeCells count="17">
    <mergeCell ref="F16:H16"/>
    <mergeCell ref="F15:H15"/>
    <mergeCell ref="A11:N11"/>
    <mergeCell ref="D15:E15"/>
    <mergeCell ref="B15:C15"/>
    <mergeCell ref="B16:C16"/>
    <mergeCell ref="D16:E16"/>
    <mergeCell ref="A2:O2"/>
    <mergeCell ref="A3:O3"/>
    <mergeCell ref="A4:O4"/>
    <mergeCell ref="A5:O5"/>
    <mergeCell ref="B14:C14"/>
    <mergeCell ref="D14:E14"/>
    <mergeCell ref="B13:C13"/>
    <mergeCell ref="D13:E13"/>
    <mergeCell ref="F13:H13"/>
    <mergeCell ref="F14:H14"/>
  </mergeCells>
  <printOptions horizontalCentered="1"/>
  <pageMargins left="0.25" right="0.25" top="0.75" bottom="0.75" header="0.3" footer="0.3"/>
  <pageSetup paperSize="9" scale="75" orientation="landscape"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G12"/>
  <sheetViews>
    <sheetView zoomScaleNormal="100" workbookViewId="0">
      <selection activeCell="I8" sqref="I8"/>
    </sheetView>
  </sheetViews>
  <sheetFormatPr defaultColWidth="9.1796875" defaultRowHeight="14.5" x14ac:dyDescent="0.35"/>
  <cols>
    <col min="1" max="1" width="3.453125" style="25" bestFit="1" customWidth="1"/>
    <col min="2" max="2" width="42" style="25" customWidth="1"/>
    <col min="3" max="3" width="12.1796875" style="25" customWidth="1"/>
    <col min="4" max="4" width="11.7265625" style="25" customWidth="1"/>
    <col min="5" max="5" width="19.1796875" style="25" customWidth="1"/>
    <col min="6" max="6" width="10.26953125" style="25" customWidth="1"/>
    <col min="7" max="7" width="9.81640625" style="25" customWidth="1"/>
    <col min="8" max="8" width="9.1796875" style="25" customWidth="1"/>
    <col min="9" max="16384" width="9.1796875" style="25"/>
  </cols>
  <sheetData>
    <row r="1" spans="1:7" ht="15.5" x14ac:dyDescent="0.35">
      <c r="A1" s="123" t="s">
        <v>124</v>
      </c>
      <c r="B1" s="43"/>
      <c r="C1" s="43"/>
      <c r="D1" s="43"/>
      <c r="E1" s="43"/>
      <c r="F1" s="43"/>
      <c r="G1" s="43"/>
    </row>
    <row r="2" spans="1:7" ht="20.25" customHeight="1" x14ac:dyDescent="0.4">
      <c r="A2" s="359" t="s">
        <v>246</v>
      </c>
      <c r="B2" s="360"/>
      <c r="C2" s="360"/>
      <c r="D2" s="360"/>
      <c r="E2" s="360"/>
      <c r="F2" s="360"/>
      <c r="G2" s="361"/>
    </row>
    <row r="3" spans="1:7" ht="21.75" customHeight="1" x14ac:dyDescent="0.35">
      <c r="A3" s="362" t="s">
        <v>6</v>
      </c>
      <c r="B3" s="363"/>
      <c r="C3" s="363"/>
      <c r="D3" s="363"/>
      <c r="E3" s="363"/>
      <c r="F3" s="363"/>
      <c r="G3" s="364"/>
    </row>
    <row r="4" spans="1:7" ht="81" customHeight="1" x14ac:dyDescent="0.35">
      <c r="A4" s="365" t="s">
        <v>145</v>
      </c>
      <c r="B4" s="366"/>
      <c r="C4" s="366"/>
      <c r="D4" s="366"/>
      <c r="E4" s="366"/>
      <c r="F4" s="366"/>
      <c r="G4" s="367"/>
    </row>
    <row r="6" spans="1:7" ht="20" x14ac:dyDescent="0.35">
      <c r="A6" s="358" t="s">
        <v>240</v>
      </c>
      <c r="B6" s="358"/>
      <c r="C6" s="358"/>
      <c r="D6" s="358"/>
      <c r="E6" s="358"/>
      <c r="F6" s="358"/>
      <c r="G6" s="358"/>
    </row>
    <row r="7" spans="1:7" ht="70.5" thickBot="1" x14ac:dyDescent="0.4">
      <c r="A7" s="134" t="s">
        <v>0</v>
      </c>
      <c r="B7" s="134" t="s">
        <v>8</v>
      </c>
      <c r="C7" s="134" t="s">
        <v>210</v>
      </c>
      <c r="D7" s="134" t="s">
        <v>242</v>
      </c>
      <c r="E7" s="134" t="s">
        <v>10</v>
      </c>
      <c r="F7" s="134" t="s">
        <v>88</v>
      </c>
      <c r="G7" s="134" t="s">
        <v>245</v>
      </c>
    </row>
    <row r="8" spans="1:7" ht="15" thickBot="1" x14ac:dyDescent="0.4">
      <c r="A8" s="106">
        <v>1</v>
      </c>
      <c r="B8" s="107">
        <v>2</v>
      </c>
      <c r="C8" s="107">
        <v>3</v>
      </c>
      <c r="D8" s="107">
        <v>4</v>
      </c>
      <c r="E8" s="107">
        <v>5</v>
      </c>
      <c r="F8" s="107">
        <v>6</v>
      </c>
      <c r="G8" s="190">
        <v>7</v>
      </c>
    </row>
    <row r="9" spans="1:7" ht="46.5" customHeight="1" thickBot="1" x14ac:dyDescent="0.4">
      <c r="A9" s="199">
        <v>1</v>
      </c>
      <c r="B9" s="200" t="s">
        <v>241</v>
      </c>
      <c r="C9" s="201">
        <v>1132</v>
      </c>
      <c r="D9" s="202">
        <v>164</v>
      </c>
      <c r="E9" s="201" t="s">
        <v>243</v>
      </c>
      <c r="F9" s="203" t="s">
        <v>244</v>
      </c>
      <c r="G9" s="204">
        <v>152</v>
      </c>
    </row>
    <row r="12" spans="1:7" x14ac:dyDescent="0.35">
      <c r="G12" s="197"/>
    </row>
  </sheetData>
  <mergeCells count="4">
    <mergeCell ref="A6:G6"/>
    <mergeCell ref="A2:G2"/>
    <mergeCell ref="A3:G3"/>
    <mergeCell ref="A4:G4"/>
  </mergeCells>
  <printOptions horizontalCentered="1"/>
  <pageMargins left="0.23622047244094491" right="0.23622047244094491" top="1.1417322834645669" bottom="0.74803149606299213" header="0.31496062992125984" footer="0.31496062992125984"/>
  <pageSetup paperSize="9" orientation="landscape"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0" zoomScaleNormal="80" workbookViewId="0">
      <selection activeCell="G5" sqref="G1:G1048576"/>
    </sheetView>
  </sheetViews>
  <sheetFormatPr defaultRowHeight="14.5" x14ac:dyDescent="0.35"/>
  <cols>
    <col min="2" max="2" width="36.81640625" customWidth="1"/>
    <col min="7" max="7" width="0" hidden="1" customWidth="1"/>
  </cols>
  <sheetData>
    <row r="1" spans="1:7" s="138" customFormat="1" x14ac:dyDescent="0.35"/>
    <row r="2" spans="1:7" s="138" customFormat="1" ht="15.5" x14ac:dyDescent="0.35">
      <c r="A2" s="123" t="s">
        <v>188</v>
      </c>
      <c r="B2" s="43"/>
      <c r="C2" s="43"/>
      <c r="D2" s="43"/>
      <c r="E2" s="43"/>
      <c r="F2" s="43"/>
      <c r="G2" s="43"/>
    </row>
    <row r="3" spans="1:7" s="138" customFormat="1" ht="20" x14ac:dyDescent="0.4">
      <c r="A3" s="327" t="s">
        <v>186</v>
      </c>
      <c r="B3" s="327"/>
      <c r="C3" s="327"/>
      <c r="D3" s="327"/>
      <c r="E3" s="327"/>
      <c r="F3" s="327"/>
      <c r="G3" s="327"/>
    </row>
    <row r="4" spans="1:7" ht="20" x14ac:dyDescent="0.35">
      <c r="A4" s="328" t="s">
        <v>6</v>
      </c>
      <c r="B4" s="328"/>
      <c r="C4" s="328"/>
      <c r="D4" s="328"/>
      <c r="E4" s="328"/>
      <c r="F4" s="328"/>
      <c r="G4" s="328"/>
    </row>
    <row r="5" spans="1:7" ht="56.15" customHeight="1" x14ac:dyDescent="0.35">
      <c r="A5" s="368" t="s">
        <v>145</v>
      </c>
      <c r="B5" s="368"/>
      <c r="C5" s="368"/>
      <c r="D5" s="368"/>
      <c r="E5" s="368"/>
      <c r="F5" s="368"/>
      <c r="G5" s="124"/>
    </row>
    <row r="6" spans="1:7" ht="20" x14ac:dyDescent="0.35">
      <c r="A6" s="358" t="s">
        <v>187</v>
      </c>
      <c r="B6" s="358"/>
      <c r="C6" s="358"/>
      <c r="D6" s="358"/>
      <c r="E6" s="358"/>
      <c r="F6" s="358"/>
      <c r="G6" s="358"/>
    </row>
    <row r="7" spans="1:7" ht="70.5" thickBot="1" x14ac:dyDescent="0.4">
      <c r="A7" s="134" t="s">
        <v>0</v>
      </c>
      <c r="B7" s="134" t="s">
        <v>8</v>
      </c>
      <c r="C7" s="134" t="s">
        <v>160</v>
      </c>
      <c r="D7" s="134" t="s">
        <v>10</v>
      </c>
      <c r="E7" s="134" t="s">
        <v>88</v>
      </c>
      <c r="F7" s="134" t="s">
        <v>80</v>
      </c>
      <c r="G7" s="182" t="s">
        <v>102</v>
      </c>
    </row>
    <row r="8" spans="1:7" x14ac:dyDescent="0.35">
      <c r="A8" s="106">
        <v>1</v>
      </c>
      <c r="B8" s="107">
        <v>2</v>
      </c>
      <c r="C8" s="107">
        <v>3</v>
      </c>
      <c r="D8" s="107">
        <v>6</v>
      </c>
      <c r="E8" s="107">
        <v>8</v>
      </c>
      <c r="F8" s="107">
        <v>9</v>
      </c>
      <c r="G8" s="106">
        <v>10</v>
      </c>
    </row>
    <row r="9" spans="1:7" ht="63" x14ac:dyDescent="0.35">
      <c r="A9" s="183">
        <v>1</v>
      </c>
      <c r="B9" s="184" t="s">
        <v>190</v>
      </c>
      <c r="C9" s="183" t="s">
        <v>152</v>
      </c>
      <c r="D9" s="97" t="s">
        <v>202</v>
      </c>
      <c r="E9" s="185" t="s">
        <v>98</v>
      </c>
      <c r="F9" s="186">
        <v>15</v>
      </c>
      <c r="G9" s="187" t="s">
        <v>200</v>
      </c>
    </row>
    <row r="10" spans="1:7" s="138" customFormat="1" ht="42" x14ac:dyDescent="0.35">
      <c r="A10" s="183">
        <v>2</v>
      </c>
      <c r="B10" s="184" t="s">
        <v>191</v>
      </c>
      <c r="C10" s="183" t="s">
        <v>152</v>
      </c>
      <c r="D10" s="97" t="s">
        <v>203</v>
      </c>
      <c r="E10" s="185" t="s">
        <v>98</v>
      </c>
      <c r="F10" s="186">
        <v>26</v>
      </c>
      <c r="G10" s="187" t="s">
        <v>200</v>
      </c>
    </row>
    <row r="11" spans="1:7" s="138" customFormat="1" ht="31.5" x14ac:dyDescent="0.35">
      <c r="A11" s="183">
        <v>3</v>
      </c>
      <c r="B11" s="184" t="s">
        <v>192</v>
      </c>
      <c r="C11" s="183" t="s">
        <v>152</v>
      </c>
      <c r="D11" s="97" t="s">
        <v>204</v>
      </c>
      <c r="E11" s="185" t="s">
        <v>98</v>
      </c>
      <c r="F11" s="186">
        <v>39</v>
      </c>
      <c r="G11" s="187" t="s">
        <v>200</v>
      </c>
    </row>
    <row r="12" spans="1:7" s="138" customFormat="1" ht="42" x14ac:dyDescent="0.35">
      <c r="A12" s="183">
        <v>4</v>
      </c>
      <c r="B12" s="184" t="s">
        <v>193</v>
      </c>
      <c r="C12" s="183" t="s">
        <v>152</v>
      </c>
      <c r="D12" s="97" t="s">
        <v>203</v>
      </c>
      <c r="E12" s="185" t="s">
        <v>98</v>
      </c>
      <c r="F12" s="186">
        <v>61</v>
      </c>
      <c r="G12" s="187" t="s">
        <v>200</v>
      </c>
    </row>
    <row r="13" spans="1:7" s="138" customFormat="1" ht="73.5" x14ac:dyDescent="0.35">
      <c r="A13" s="183">
        <v>5</v>
      </c>
      <c r="B13" s="184" t="s">
        <v>194</v>
      </c>
      <c r="C13" s="183" t="s">
        <v>152</v>
      </c>
      <c r="D13" s="97" t="s">
        <v>205</v>
      </c>
      <c r="E13" s="185" t="s">
        <v>98</v>
      </c>
      <c r="F13" s="186">
        <v>42</v>
      </c>
      <c r="G13" s="187" t="s">
        <v>200</v>
      </c>
    </row>
    <row r="14" spans="1:7" s="138" customFormat="1" ht="31.5" x14ac:dyDescent="0.35">
      <c r="A14" s="183">
        <v>6</v>
      </c>
      <c r="B14" s="184" t="s">
        <v>195</v>
      </c>
      <c r="C14" s="183" t="s">
        <v>152</v>
      </c>
      <c r="D14" s="97" t="s">
        <v>204</v>
      </c>
      <c r="E14" s="185" t="s">
        <v>98</v>
      </c>
      <c r="F14" s="186">
        <v>67</v>
      </c>
      <c r="G14" s="187" t="s">
        <v>200</v>
      </c>
    </row>
    <row r="15" spans="1:7" s="138" customFormat="1" ht="31.5" x14ac:dyDescent="0.35">
      <c r="A15" s="183">
        <v>7</v>
      </c>
      <c r="B15" s="184" t="s">
        <v>196</v>
      </c>
      <c r="C15" s="183" t="s">
        <v>152</v>
      </c>
      <c r="D15" s="97" t="s">
        <v>204</v>
      </c>
      <c r="E15" s="185" t="s">
        <v>98</v>
      </c>
      <c r="F15" s="186">
        <v>52</v>
      </c>
      <c r="G15" s="187" t="s">
        <v>200</v>
      </c>
    </row>
    <row r="16" spans="1:7" s="138" customFormat="1" ht="31.5" x14ac:dyDescent="0.35">
      <c r="A16" s="183">
        <v>8</v>
      </c>
      <c r="B16" s="184" t="s">
        <v>197</v>
      </c>
      <c r="C16" s="183" t="s">
        <v>152</v>
      </c>
      <c r="D16" s="97" t="s">
        <v>206</v>
      </c>
      <c r="E16" s="185" t="s">
        <v>98</v>
      </c>
      <c r="F16" s="186">
        <v>18</v>
      </c>
      <c r="G16" s="187" t="s">
        <v>200</v>
      </c>
    </row>
    <row r="17" spans="1:7" s="138" customFormat="1" ht="31.5" x14ac:dyDescent="0.35">
      <c r="A17" s="183">
        <v>9</v>
      </c>
      <c r="B17" s="184" t="s">
        <v>198</v>
      </c>
      <c r="C17" s="183" t="s">
        <v>152</v>
      </c>
      <c r="D17" s="97" t="s">
        <v>207</v>
      </c>
      <c r="E17" s="185" t="s">
        <v>98</v>
      </c>
      <c r="F17" s="186">
        <v>61</v>
      </c>
      <c r="G17" s="187" t="s">
        <v>200</v>
      </c>
    </row>
    <row r="18" spans="1:7" s="138" customFormat="1" ht="31.5" x14ac:dyDescent="0.35">
      <c r="A18" s="183">
        <v>10</v>
      </c>
      <c r="B18" s="184" t="s">
        <v>199</v>
      </c>
      <c r="C18" s="183" t="s">
        <v>201</v>
      </c>
      <c r="D18" s="97" t="s">
        <v>207</v>
      </c>
      <c r="E18" s="185" t="s">
        <v>98</v>
      </c>
      <c r="F18" s="186">
        <v>6</v>
      </c>
      <c r="G18" s="187" t="s">
        <v>200</v>
      </c>
    </row>
    <row r="19" spans="1:7" ht="20.5" thickBot="1" x14ac:dyDescent="0.4">
      <c r="A19" s="369" t="s">
        <v>87</v>
      </c>
      <c r="B19" s="370"/>
      <c r="C19" s="370"/>
      <c r="D19" s="370"/>
      <c r="E19" s="371"/>
      <c r="F19" s="105">
        <f>SUM(F9:F18)</f>
        <v>387</v>
      </c>
      <c r="G19" s="138"/>
    </row>
    <row r="20" spans="1:7" x14ac:dyDescent="0.35">
      <c r="A20" s="138"/>
      <c r="B20" s="138"/>
      <c r="C20" s="138"/>
      <c r="D20" s="138"/>
      <c r="E20" s="138"/>
      <c r="F20" s="138"/>
      <c r="G20" s="138"/>
    </row>
  </sheetData>
  <mergeCells count="5">
    <mergeCell ref="A5:F5"/>
    <mergeCell ref="A6:G6"/>
    <mergeCell ref="A19:E19"/>
    <mergeCell ref="A3:G3"/>
    <mergeCell ref="A4:G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L25"/>
  <sheetViews>
    <sheetView workbookViewId="0">
      <selection activeCell="B20" sqref="B20"/>
    </sheetView>
  </sheetViews>
  <sheetFormatPr defaultRowHeight="14.5" x14ac:dyDescent="0.35"/>
  <cols>
    <col min="1" max="1" width="8.26953125" customWidth="1"/>
    <col min="2" max="2" width="21.453125" customWidth="1"/>
    <col min="3" max="3" width="9.26953125" style="138" customWidth="1"/>
    <col min="4" max="4" width="16.453125" customWidth="1"/>
    <col min="6" max="6" width="12.54296875" customWidth="1"/>
    <col min="7" max="7" width="13.1796875" customWidth="1"/>
    <col min="8" max="8" width="14.54296875" customWidth="1"/>
    <col min="9" max="9" width="8.54296875" hidden="1" customWidth="1"/>
  </cols>
  <sheetData>
    <row r="1" spans="1:12" ht="15.5" x14ac:dyDescent="0.35">
      <c r="A1" s="123" t="s">
        <v>188</v>
      </c>
      <c r="B1" s="43"/>
      <c r="C1" s="43"/>
      <c r="D1" s="43"/>
      <c r="E1" s="43"/>
      <c r="F1" s="43"/>
      <c r="G1" s="43"/>
      <c r="H1" s="43"/>
      <c r="I1" s="43"/>
    </row>
    <row r="2" spans="1:12" ht="20" x14ac:dyDescent="0.4">
      <c r="A2" s="327" t="s">
        <v>227</v>
      </c>
      <c r="B2" s="327"/>
      <c r="C2" s="327"/>
      <c r="D2" s="327"/>
      <c r="E2" s="327"/>
      <c r="F2" s="327"/>
      <c r="G2" s="327"/>
      <c r="H2" s="327"/>
      <c r="I2" s="327"/>
    </row>
    <row r="3" spans="1:12" ht="20" x14ac:dyDescent="0.35">
      <c r="A3" s="328" t="s">
        <v>6</v>
      </c>
      <c r="B3" s="328"/>
      <c r="C3" s="328"/>
      <c r="D3" s="328"/>
      <c r="E3" s="328"/>
      <c r="F3" s="328"/>
      <c r="G3" s="328"/>
      <c r="H3" s="328"/>
      <c r="I3" s="328"/>
    </row>
    <row r="4" spans="1:12" ht="56.25" customHeight="1" x14ac:dyDescent="0.35">
      <c r="A4" s="365" t="s">
        <v>145</v>
      </c>
      <c r="B4" s="366"/>
      <c r="C4" s="366"/>
      <c r="D4" s="366"/>
      <c r="E4" s="366"/>
      <c r="F4" s="366"/>
      <c r="G4" s="366"/>
      <c r="H4" s="367"/>
      <c r="I4" s="124"/>
    </row>
    <row r="5" spans="1:12" ht="20" x14ac:dyDescent="0.35">
      <c r="A5" s="358" t="s">
        <v>158</v>
      </c>
      <c r="B5" s="358"/>
      <c r="C5" s="358"/>
      <c r="D5" s="358"/>
      <c r="E5" s="358"/>
      <c r="F5" s="358"/>
      <c r="G5" s="358"/>
      <c r="H5" s="358"/>
      <c r="I5" s="358"/>
    </row>
    <row r="6" spans="1:12" ht="70.5" thickBot="1" x14ac:dyDescent="0.4">
      <c r="A6" s="134" t="s">
        <v>0</v>
      </c>
      <c r="B6" s="134" t="s">
        <v>8</v>
      </c>
      <c r="C6" s="134" t="s">
        <v>159</v>
      </c>
      <c r="D6" s="134" t="s">
        <v>160</v>
      </c>
      <c r="E6" s="134" t="s">
        <v>9</v>
      </c>
      <c r="F6" s="134" t="s">
        <v>10</v>
      </c>
      <c r="G6" s="134" t="s">
        <v>88</v>
      </c>
      <c r="H6" s="134" t="s">
        <v>80</v>
      </c>
      <c r="I6" s="158" t="s">
        <v>102</v>
      </c>
    </row>
    <row r="7" spans="1:12" ht="15" thickBot="1" x14ac:dyDescent="0.4">
      <c r="A7" s="106">
        <v>1</v>
      </c>
      <c r="B7" s="107">
        <v>2</v>
      </c>
      <c r="C7" s="107"/>
      <c r="D7" s="107">
        <v>3</v>
      </c>
      <c r="E7" s="106">
        <v>4</v>
      </c>
      <c r="F7" s="107">
        <v>6</v>
      </c>
      <c r="G7" s="188">
        <v>8</v>
      </c>
      <c r="H7" s="162">
        <v>9</v>
      </c>
      <c r="I7" s="188">
        <v>10</v>
      </c>
    </row>
    <row r="8" spans="1:12" s="138" customFormat="1" ht="37.5" customHeight="1" x14ac:dyDescent="0.35">
      <c r="A8" s="205">
        <v>1</v>
      </c>
      <c r="B8" s="206" t="s">
        <v>214</v>
      </c>
      <c r="C8" s="207">
        <v>1</v>
      </c>
      <c r="D8" s="208" t="s">
        <v>216</v>
      </c>
      <c r="E8" s="209">
        <v>2015</v>
      </c>
      <c r="F8" s="210" t="s">
        <v>71</v>
      </c>
      <c r="G8" s="207" t="s">
        <v>224</v>
      </c>
      <c r="H8" s="211">
        <v>522</v>
      </c>
      <c r="I8" s="372" t="s">
        <v>228</v>
      </c>
    </row>
    <row r="9" spans="1:12" s="138" customFormat="1" ht="41.25" customHeight="1" thickBot="1" x14ac:dyDescent="0.4">
      <c r="A9" s="212">
        <v>2</v>
      </c>
      <c r="B9" s="213" t="s">
        <v>215</v>
      </c>
      <c r="C9" s="214">
        <v>1</v>
      </c>
      <c r="D9" s="215" t="s">
        <v>217</v>
      </c>
      <c r="E9" s="216">
        <v>2015</v>
      </c>
      <c r="F9" s="217" t="s">
        <v>71</v>
      </c>
      <c r="G9" s="214" t="s">
        <v>224</v>
      </c>
      <c r="H9" s="218">
        <v>522</v>
      </c>
      <c r="I9" s="373"/>
    </row>
    <row r="10" spans="1:12" ht="20.5" thickBot="1" x14ac:dyDescent="0.4">
      <c r="A10" s="369" t="s">
        <v>87</v>
      </c>
      <c r="B10" s="370"/>
      <c r="C10" s="370"/>
      <c r="D10" s="370"/>
      <c r="E10" s="370"/>
      <c r="F10" s="370"/>
      <c r="G10" s="371"/>
      <c r="H10" s="105">
        <f>SUM(H8:H9)</f>
        <v>1044</v>
      </c>
      <c r="I10" s="138"/>
    </row>
    <row r="11" spans="1:12" ht="20.149999999999999" customHeight="1" x14ac:dyDescent="0.35">
      <c r="A11" s="358" t="s">
        <v>248</v>
      </c>
      <c r="B11" s="358"/>
      <c r="C11" s="358"/>
      <c r="D11" s="358"/>
      <c r="E11" s="358"/>
      <c r="F11" s="358"/>
      <c r="G11" s="358"/>
      <c r="H11" s="358"/>
      <c r="I11" s="358"/>
    </row>
    <row r="12" spans="1:12" ht="49.5" customHeight="1" thickBot="1" x14ac:dyDescent="0.4">
      <c r="A12" s="134" t="s">
        <v>0</v>
      </c>
      <c r="B12" s="134" t="s">
        <v>8</v>
      </c>
      <c r="C12" s="134" t="s">
        <v>159</v>
      </c>
      <c r="D12" s="134" t="s">
        <v>160</v>
      </c>
      <c r="E12" s="134" t="s">
        <v>9</v>
      </c>
      <c r="F12" s="134" t="s">
        <v>10</v>
      </c>
      <c r="G12" s="134" t="s">
        <v>88</v>
      </c>
      <c r="H12" s="134" t="s">
        <v>80</v>
      </c>
      <c r="I12" s="248" t="s">
        <v>102</v>
      </c>
      <c r="J12" s="138"/>
      <c r="L12" s="254"/>
    </row>
    <row r="13" spans="1:12" ht="14.5" customHeight="1" thickBot="1" x14ac:dyDescent="0.4">
      <c r="A13" s="106">
        <v>1</v>
      </c>
      <c r="B13" s="107">
        <v>2</v>
      </c>
      <c r="C13" s="107">
        <v>3</v>
      </c>
      <c r="D13" s="107">
        <v>4</v>
      </c>
      <c r="E13" s="106">
        <v>5</v>
      </c>
      <c r="F13" s="107">
        <v>6</v>
      </c>
      <c r="G13" s="188">
        <v>7</v>
      </c>
      <c r="H13" s="162">
        <v>8</v>
      </c>
      <c r="I13" s="188">
        <v>10</v>
      </c>
      <c r="J13" s="138"/>
    </row>
    <row r="14" spans="1:12" ht="63.75" customHeight="1" x14ac:dyDescent="0.35">
      <c r="A14" s="205">
        <v>1</v>
      </c>
      <c r="B14" s="206" t="s">
        <v>249</v>
      </c>
      <c r="C14" s="207">
        <v>1</v>
      </c>
      <c r="D14" s="208" t="s">
        <v>322</v>
      </c>
      <c r="E14" s="209">
        <v>1981</v>
      </c>
      <c r="F14" s="210" t="s">
        <v>71</v>
      </c>
      <c r="G14" s="207" t="s">
        <v>250</v>
      </c>
      <c r="H14" s="211">
        <v>84</v>
      </c>
      <c r="I14" s="249" t="s">
        <v>228</v>
      </c>
      <c r="J14" s="138"/>
    </row>
    <row r="15" spans="1:12" ht="20.5" customHeight="1" thickBot="1" x14ac:dyDescent="0.4">
      <c r="A15" s="369" t="s">
        <v>87</v>
      </c>
      <c r="B15" s="370"/>
      <c r="C15" s="370"/>
      <c r="D15" s="370"/>
      <c r="E15" s="370"/>
      <c r="F15" s="370"/>
      <c r="G15" s="371"/>
      <c r="H15" s="105">
        <f>SUM(H14:H14)</f>
        <v>84</v>
      </c>
      <c r="I15" s="138"/>
    </row>
    <row r="16" spans="1:12" x14ac:dyDescent="0.35">
      <c r="H16" s="254"/>
    </row>
    <row r="17" spans="1:9" ht="20" x14ac:dyDescent="0.35">
      <c r="A17" s="358" t="s">
        <v>318</v>
      </c>
      <c r="B17" s="358"/>
      <c r="C17" s="358"/>
      <c r="D17" s="358"/>
      <c r="E17" s="358"/>
      <c r="F17" s="358"/>
      <c r="G17" s="358"/>
      <c r="H17" s="358"/>
      <c r="I17" s="358"/>
    </row>
    <row r="18" spans="1:9" ht="70.5" thickBot="1" x14ac:dyDescent="0.4">
      <c r="A18" s="134" t="s">
        <v>0</v>
      </c>
      <c r="B18" s="134" t="s">
        <v>8</v>
      </c>
      <c r="C18" s="134" t="s">
        <v>159</v>
      </c>
      <c r="D18" s="134" t="s">
        <v>160</v>
      </c>
      <c r="E18" s="134" t="s">
        <v>9</v>
      </c>
      <c r="F18" s="134" t="s">
        <v>10</v>
      </c>
      <c r="G18" s="134" t="s">
        <v>88</v>
      </c>
      <c r="H18" s="134" t="s">
        <v>80</v>
      </c>
      <c r="I18" s="256" t="s">
        <v>102</v>
      </c>
    </row>
    <row r="19" spans="1:9" ht="15" thickBot="1" x14ac:dyDescent="0.4">
      <c r="A19" s="106">
        <v>1</v>
      </c>
      <c r="B19" s="107">
        <v>2</v>
      </c>
      <c r="C19" s="107">
        <v>3</v>
      </c>
      <c r="D19" s="107">
        <v>4</v>
      </c>
      <c r="E19" s="106">
        <v>5</v>
      </c>
      <c r="F19" s="107">
        <v>6</v>
      </c>
      <c r="G19" s="188">
        <v>7</v>
      </c>
      <c r="H19" s="162">
        <v>8</v>
      </c>
      <c r="I19" s="188">
        <v>10</v>
      </c>
    </row>
    <row r="20" spans="1:9" ht="52" x14ac:dyDescent="0.35">
      <c r="A20" s="205">
        <v>1</v>
      </c>
      <c r="B20" s="206" t="s">
        <v>319</v>
      </c>
      <c r="C20" s="207">
        <v>1</v>
      </c>
      <c r="D20" s="208"/>
      <c r="E20" s="209"/>
      <c r="F20" s="210" t="s">
        <v>321</v>
      </c>
      <c r="G20" s="207" t="s">
        <v>320</v>
      </c>
      <c r="H20" s="211">
        <v>55</v>
      </c>
      <c r="I20" s="257" t="s">
        <v>228</v>
      </c>
    </row>
    <row r="21" spans="1:9" ht="20.5" thickBot="1" x14ac:dyDescent="0.4">
      <c r="A21" s="369" t="s">
        <v>87</v>
      </c>
      <c r="B21" s="370"/>
      <c r="C21" s="370"/>
      <c r="D21" s="370"/>
      <c r="E21" s="370"/>
      <c r="F21" s="370"/>
      <c r="G21" s="371"/>
      <c r="H21" s="105">
        <f>SUM(H20:H20)</f>
        <v>55</v>
      </c>
      <c r="I21" s="138"/>
    </row>
    <row r="23" spans="1:9" x14ac:dyDescent="0.35">
      <c r="H23" s="254">
        <f>H10+H15+H21</f>
        <v>1183</v>
      </c>
    </row>
    <row r="25" spans="1:9" x14ac:dyDescent="0.35">
      <c r="H25" s="254"/>
    </row>
  </sheetData>
  <mergeCells count="10">
    <mergeCell ref="A17:I17"/>
    <mergeCell ref="A21:G21"/>
    <mergeCell ref="A15:G15"/>
    <mergeCell ref="A2:I2"/>
    <mergeCell ref="A3:I3"/>
    <mergeCell ref="A4:H4"/>
    <mergeCell ref="A5:I5"/>
    <mergeCell ref="A10:G10"/>
    <mergeCell ref="I8:I9"/>
    <mergeCell ref="A11:I11"/>
  </mergeCells>
  <pageMargins left="0.7" right="0.7" top="0.75" bottom="0.75" header="0.3" footer="0.3"/>
  <pageSetup paperSize="9"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workbookViewId="0">
      <selection activeCell="M3" sqref="M3"/>
    </sheetView>
  </sheetViews>
  <sheetFormatPr defaultColWidth="9.1796875" defaultRowHeight="14.5" x14ac:dyDescent="0.35"/>
  <cols>
    <col min="1" max="1" width="8.7265625" style="25" customWidth="1"/>
    <col min="2" max="3" width="9.1796875" style="25"/>
    <col min="4" max="4" width="17.453125" style="25" customWidth="1"/>
    <col min="5" max="6" width="9.1796875" style="25"/>
    <col min="7" max="7" width="16" style="25" customWidth="1"/>
    <col min="8" max="9" width="9.1796875" style="25"/>
    <col min="10" max="10" width="13.7265625" style="25" customWidth="1"/>
    <col min="11" max="11" width="13.7265625" style="138" customWidth="1"/>
    <col min="12" max="12" width="15.54296875" style="25" customWidth="1"/>
    <col min="13" max="16384" width="9.1796875" style="25"/>
  </cols>
  <sheetData>
    <row r="1" spans="1:16" ht="15" customHeight="1" x14ac:dyDescent="0.35">
      <c r="B1" s="44" t="s">
        <v>161</v>
      </c>
      <c r="C1" s="44"/>
      <c r="D1" s="44"/>
      <c r="E1" s="44"/>
      <c r="F1" s="93"/>
      <c r="G1" s="93"/>
      <c r="H1" s="93"/>
      <c r="I1" s="93"/>
      <c r="J1" s="93"/>
      <c r="K1" s="93"/>
      <c r="L1" s="94"/>
    </row>
    <row r="3" spans="1:16" ht="42" x14ac:dyDescent="0.35">
      <c r="A3" s="97" t="s">
        <v>226</v>
      </c>
      <c r="B3" s="375" t="s">
        <v>82</v>
      </c>
      <c r="C3" s="379"/>
      <c r="D3" s="379"/>
      <c r="E3" s="379"/>
      <c r="F3" s="379"/>
      <c r="G3" s="379"/>
      <c r="H3" s="379"/>
      <c r="I3" s="380"/>
      <c r="J3" s="46" t="s">
        <v>164</v>
      </c>
      <c r="K3" s="163" t="s">
        <v>165</v>
      </c>
      <c r="L3" s="46" t="s">
        <v>100</v>
      </c>
    </row>
    <row r="4" spans="1:16" ht="55.5" customHeight="1" x14ac:dyDescent="0.35">
      <c r="A4" s="89" t="s">
        <v>156</v>
      </c>
      <c r="B4" s="381" t="s">
        <v>333</v>
      </c>
      <c r="C4" s="382"/>
      <c r="D4" s="382"/>
      <c r="E4" s="382"/>
      <c r="F4" s="382"/>
      <c r="G4" s="382"/>
      <c r="H4" s="382"/>
      <c r="I4" s="383"/>
      <c r="J4" s="46">
        <v>3</v>
      </c>
      <c r="K4" s="163">
        <v>3</v>
      </c>
      <c r="L4" s="385">
        <f>'Погрузчик на продажу_3ед_1923'!K43</f>
        <v>1923</v>
      </c>
      <c r="P4" s="191"/>
    </row>
    <row r="5" spans="1:16" ht="33.75" customHeight="1" x14ac:dyDescent="0.35">
      <c r="A5" s="89" t="s">
        <v>157</v>
      </c>
      <c r="B5" s="375" t="s">
        <v>235</v>
      </c>
      <c r="C5" s="379"/>
      <c r="D5" s="379"/>
      <c r="E5" s="379"/>
      <c r="F5" s="379"/>
      <c r="G5" s="379"/>
      <c r="H5" s="379"/>
      <c r="I5" s="380"/>
      <c r="J5" s="46">
        <v>9</v>
      </c>
      <c r="K5" s="163">
        <v>9</v>
      </c>
      <c r="L5" s="384">
        <f>'Архив торгов для их участников'!K15</f>
        <v>6916.8052000000007</v>
      </c>
    </row>
    <row r="6" spans="1:16" ht="35.25" hidden="1" customHeight="1" x14ac:dyDescent="0.35">
      <c r="A6" s="89" t="s">
        <v>180</v>
      </c>
      <c r="B6" s="374" t="s">
        <v>181</v>
      </c>
      <c r="C6" s="374"/>
      <c r="D6" s="374"/>
      <c r="E6" s="374"/>
      <c r="F6" s="374"/>
      <c r="G6" s="374"/>
      <c r="H6" s="374"/>
      <c r="I6" s="374"/>
      <c r="J6" s="46">
        <v>1</v>
      </c>
      <c r="K6" s="163">
        <v>1</v>
      </c>
      <c r="L6" s="219">
        <f>'Портальный кран_1 ед_2600тр'!I8</f>
        <v>2600</v>
      </c>
    </row>
    <row r="7" spans="1:16" s="138" customFormat="1" ht="35.25" customHeight="1" x14ac:dyDescent="0.35">
      <c r="A7" s="89" t="s">
        <v>180</v>
      </c>
      <c r="B7" s="375" t="s">
        <v>232</v>
      </c>
      <c r="C7" s="379"/>
      <c r="D7" s="379"/>
      <c r="E7" s="379"/>
      <c r="F7" s="379"/>
      <c r="G7" s="379"/>
      <c r="H7" s="379"/>
      <c r="I7" s="380"/>
      <c r="J7" s="220">
        <v>2</v>
      </c>
      <c r="K7" s="220">
        <v>2</v>
      </c>
      <c r="L7" s="386">
        <f>Автомобили_2ед_1180!O11</f>
        <v>1180</v>
      </c>
    </row>
    <row r="8" spans="1:16" ht="35.25" hidden="1" customHeight="1" x14ac:dyDescent="0.35">
      <c r="A8" s="89" t="s">
        <v>231</v>
      </c>
      <c r="B8" s="374" t="s">
        <v>247</v>
      </c>
      <c r="C8" s="374"/>
      <c r="D8" s="374"/>
      <c r="E8" s="374"/>
      <c r="F8" s="374"/>
      <c r="G8" s="374"/>
      <c r="H8" s="374"/>
      <c r="I8" s="375"/>
      <c r="J8" s="232">
        <v>1</v>
      </c>
      <c r="K8" s="232">
        <v>1</v>
      </c>
      <c r="L8" s="219">
        <f>'Мраморн плиты_1132ед_152'!G9</f>
        <v>152</v>
      </c>
    </row>
    <row r="9" spans="1:16" s="138" customFormat="1" ht="35.25" customHeight="1" thickBot="1" x14ac:dyDescent="0.4">
      <c r="A9" s="89" t="s">
        <v>231</v>
      </c>
      <c r="B9" s="374" t="s">
        <v>233</v>
      </c>
      <c r="C9" s="374"/>
      <c r="D9" s="374"/>
      <c r="E9" s="374"/>
      <c r="F9" s="374"/>
      <c r="G9" s="374"/>
      <c r="H9" s="374"/>
      <c r="I9" s="374"/>
      <c r="J9" s="220">
        <v>4</v>
      </c>
      <c r="K9" s="220">
        <v>4</v>
      </c>
      <c r="L9" s="386">
        <f>Оборудование_станок_4ед_1183!H23</f>
        <v>1183</v>
      </c>
    </row>
    <row r="10" spans="1:16" ht="24.75" customHeight="1" thickBot="1" x14ac:dyDescent="0.4">
      <c r="A10" s="376" t="s">
        <v>163</v>
      </c>
      <c r="B10" s="377"/>
      <c r="C10" s="377"/>
      <c r="D10" s="377"/>
      <c r="E10" s="377"/>
      <c r="F10" s="377"/>
      <c r="G10" s="377"/>
      <c r="H10" s="377"/>
      <c r="I10" s="378"/>
      <c r="J10" s="71">
        <f>J4+J5+J7+J9</f>
        <v>18</v>
      </c>
      <c r="K10" s="221">
        <f>K4+K5+K7+K9</f>
        <v>18</v>
      </c>
      <c r="L10" s="222">
        <f>L4+L5+L7+L9</f>
        <v>11202.805200000001</v>
      </c>
    </row>
    <row r="11" spans="1:16" x14ac:dyDescent="0.35">
      <c r="B11" s="37"/>
      <c r="C11" s="37"/>
      <c r="D11" s="37"/>
      <c r="E11" s="37"/>
      <c r="F11" s="37"/>
      <c r="G11" s="37"/>
      <c r="H11" s="37"/>
      <c r="I11" s="37"/>
      <c r="J11" s="38"/>
      <c r="K11" s="38"/>
      <c r="L11" s="39"/>
    </row>
    <row r="13" spans="1:16" ht="66" hidden="1" customHeight="1" x14ac:dyDescent="0.35">
      <c r="B13" s="294" t="s">
        <v>72</v>
      </c>
      <c r="C13" s="294"/>
      <c r="D13" s="33" t="s">
        <v>83</v>
      </c>
      <c r="E13" s="293" t="s">
        <v>84</v>
      </c>
      <c r="F13" s="293"/>
      <c r="G13" s="293"/>
      <c r="H13" s="45"/>
      <c r="I13" s="72" t="s">
        <v>101</v>
      </c>
      <c r="J13" s="72"/>
      <c r="K13" s="72"/>
      <c r="L13" s="73"/>
    </row>
    <row r="14" spans="1:16" hidden="1" x14ac:dyDescent="0.35">
      <c r="B14" s="35"/>
      <c r="C14" s="35"/>
      <c r="D14" s="33"/>
      <c r="E14" s="45"/>
      <c r="F14" s="45"/>
      <c r="G14" s="45"/>
      <c r="H14" s="45"/>
      <c r="I14" s="74"/>
      <c r="J14" s="74"/>
      <c r="K14" s="74"/>
      <c r="L14" s="73"/>
    </row>
    <row r="15" spans="1:16" ht="24.75" hidden="1" customHeight="1" x14ac:dyDescent="0.35">
      <c r="B15" s="293" t="s">
        <v>85</v>
      </c>
      <c r="C15" s="293"/>
      <c r="D15" s="33" t="s">
        <v>92</v>
      </c>
      <c r="E15" s="293" t="s">
        <v>84</v>
      </c>
      <c r="F15" s="293"/>
      <c r="G15" s="293"/>
      <c r="H15" s="45"/>
      <c r="I15" s="72" t="s">
        <v>101</v>
      </c>
      <c r="J15" s="72"/>
      <c r="K15" s="72"/>
      <c r="L15" s="73"/>
    </row>
    <row r="16" spans="1:16" hidden="1" x14ac:dyDescent="0.35">
      <c r="B16" s="34"/>
      <c r="C16" s="34"/>
      <c r="D16" s="33"/>
      <c r="E16" s="45"/>
      <c r="F16" s="45"/>
      <c r="G16" s="45"/>
      <c r="H16" s="68"/>
      <c r="I16" s="74"/>
      <c r="J16" s="74"/>
      <c r="K16" s="74"/>
      <c r="L16" s="73"/>
    </row>
    <row r="17" spans="2:12" ht="52.5" hidden="1" customHeight="1" x14ac:dyDescent="0.35">
      <c r="B17" s="294" t="s">
        <v>86</v>
      </c>
      <c r="C17" s="294"/>
      <c r="D17" s="33" t="s">
        <v>70</v>
      </c>
      <c r="E17" s="293" t="s">
        <v>84</v>
      </c>
      <c r="F17" s="293"/>
      <c r="G17" s="293"/>
      <c r="H17" s="45"/>
      <c r="I17" s="72" t="s">
        <v>101</v>
      </c>
      <c r="J17" s="72"/>
      <c r="K17" s="72"/>
      <c r="L17" s="73"/>
    </row>
  </sheetData>
  <mergeCells count="14">
    <mergeCell ref="B13:C13"/>
    <mergeCell ref="E13:G13"/>
    <mergeCell ref="B15:C15"/>
    <mergeCell ref="E15:G15"/>
    <mergeCell ref="B17:C17"/>
    <mergeCell ref="E17:G17"/>
    <mergeCell ref="B6:I6"/>
    <mergeCell ref="B8:I8"/>
    <mergeCell ref="A10:I10"/>
    <mergeCell ref="B3:I3"/>
    <mergeCell ref="B5:I5"/>
    <mergeCell ref="B4:I4"/>
    <mergeCell ref="B7:I7"/>
    <mergeCell ref="B9:I9"/>
  </mergeCells>
  <pageMargins left="0.11811023622047245" right="0.11811023622047245" top="0.15748031496062992" bottom="0.15748031496062992"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Погрузчик на продажу_3ед_1923</vt:lpstr>
      <vt:lpstr>Архив торгов для их участников</vt:lpstr>
      <vt:lpstr>Грейфер 35ед_3239</vt:lpstr>
      <vt:lpstr>Портальный кран_1 ед_2600тр</vt:lpstr>
      <vt:lpstr>Автомобили_2ед_1180</vt:lpstr>
      <vt:lpstr>Мраморн плиты_1132ед_152</vt:lpstr>
      <vt:lpstr>Контейнеры 10ед_387</vt:lpstr>
      <vt:lpstr>Оборудование_станок_4ед_1183</vt:lpstr>
      <vt:lpstr>ОПИСЬ ПЕРЕЧНЯ</vt:lpstr>
      <vt:lpstr>Автомобили_2ед_1180!Область_печати</vt:lpstr>
      <vt:lpstr>'Архив торгов для их участников'!Область_печати</vt:lpstr>
      <vt:lpstr>'Грейфер 35ед_3239'!Область_печати</vt:lpstr>
      <vt:lpstr>'Мраморн плиты_1132ед_152'!Область_печати</vt:lpstr>
      <vt:lpstr>'ОПИСЬ ПЕРЕЧНЯ'!Область_печати</vt:lpstr>
      <vt:lpstr>'Погрузчик на продажу_3ед_1923'!Область_печати</vt:lpstr>
      <vt:lpstr>'Портальный кран_1 ед_2600тр'!Область_печати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Толстых Лев Николаевич</dc:creator>
  <cp:lastModifiedBy>Скорнякова Евгения Алексеевна</cp:lastModifiedBy>
  <cp:lastPrinted>2020-01-17T06:47:20Z</cp:lastPrinted>
  <dcterms:created xsi:type="dcterms:W3CDTF">2014-09-24T12:13:54Z</dcterms:created>
  <dcterms:modified xsi:type="dcterms:W3CDTF">2021-12-23T09:06:34Z</dcterms:modified>
</cp:coreProperties>
</file>